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laboratoare-punctaje" sheetId="4" r:id="rId1"/>
    <sheet name="an. patologica-punctaje" sheetId="5" r:id="rId2"/>
  </sheets>
  <calcPr calcId="125725"/>
</workbook>
</file>

<file path=xl/calcChain.xml><?xml version="1.0" encoding="utf-8"?>
<calcChain xmlns="http://schemas.openxmlformats.org/spreadsheetml/2006/main">
  <c r="G9" i="5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89" i="4"/>
  <c r="E44" i="5"/>
  <c r="F44"/>
  <c r="H44"/>
  <c r="D44"/>
  <c r="E113" i="4"/>
  <c r="F113"/>
  <c r="H113"/>
  <c r="I113"/>
  <c r="D113"/>
  <c r="G101"/>
  <c r="G106"/>
  <c r="G109"/>
  <c r="G98"/>
  <c r="G95"/>
  <c r="G94"/>
  <c r="G93"/>
  <c r="G91"/>
  <c r="F89"/>
  <c r="G88"/>
  <c r="G87"/>
  <c r="G83"/>
  <c r="G78"/>
  <c r="G70"/>
  <c r="G61"/>
  <c r="G52"/>
  <c r="G34"/>
  <c r="G31"/>
  <c r="G30"/>
  <c r="G27"/>
  <c r="G20"/>
  <c r="G8" i="5"/>
  <c r="G112" i="4"/>
  <c r="G111"/>
  <c r="G103"/>
  <c r="G99"/>
  <c r="G92"/>
  <c r="G84"/>
  <c r="G82"/>
  <c r="G65"/>
  <c r="G60"/>
  <c r="G54"/>
  <c r="G53"/>
  <c r="G51"/>
  <c r="G48"/>
  <c r="G33"/>
  <c r="G32"/>
  <c r="I29"/>
  <c r="G29"/>
  <c r="G25"/>
  <c r="G10"/>
  <c r="G75"/>
  <c r="G108"/>
  <c r="G107"/>
  <c r="G68"/>
  <c r="G66"/>
  <c r="G64"/>
  <c r="G57"/>
  <c r="G56"/>
  <c r="G50"/>
  <c r="G49"/>
  <c r="G45"/>
  <c r="G44"/>
  <c r="G41"/>
  <c r="G39"/>
  <c r="G24"/>
  <c r="G18"/>
  <c r="G13"/>
  <c r="G11"/>
  <c r="G97"/>
  <c r="G86"/>
  <c r="G81"/>
  <c r="G79"/>
  <c r="G76"/>
  <c r="G73"/>
  <c r="G71"/>
  <c r="G69"/>
  <c r="G63"/>
  <c r="G58"/>
  <c r="G37"/>
  <c r="G35"/>
  <c r="G28"/>
  <c r="G17"/>
  <c r="G15"/>
  <c r="G14"/>
  <c r="G104"/>
  <c r="G102"/>
  <c r="G100"/>
  <c r="G96"/>
  <c r="G90"/>
  <c r="G80"/>
  <c r="G77"/>
  <c r="G67"/>
  <c r="G62"/>
  <c r="G59"/>
  <c r="G47"/>
  <c r="G43"/>
  <c r="G40"/>
  <c r="G38"/>
  <c r="G23"/>
  <c r="G16"/>
  <c r="G85"/>
  <c r="G105"/>
  <c r="G110"/>
  <c r="G36"/>
  <c r="G42"/>
  <c r="G74"/>
  <c r="G72"/>
  <c r="G55"/>
  <c r="G46"/>
  <c r="G26"/>
  <c r="G22"/>
  <c r="G21"/>
  <c r="G19"/>
  <c r="G12"/>
  <c r="G9"/>
  <c r="G44" i="5" l="1"/>
  <c r="G113" i="4"/>
</calcChain>
</file>

<file path=xl/sharedStrings.xml><?xml version="1.0" encoding="utf-8"?>
<sst xmlns="http://schemas.openxmlformats.org/spreadsheetml/2006/main" count="310" uniqueCount="246">
  <si>
    <t>CONTRACTE PARACLINIC</t>
  </si>
  <si>
    <t>TOTAL</t>
  </si>
  <si>
    <t>P0002</t>
  </si>
  <si>
    <t>SCM POLI-MED APACA</t>
  </si>
  <si>
    <t>P0013</t>
  </si>
  <si>
    <t>Institutul National de Geriatrie şi Gerontologie Ana Aslan</t>
  </si>
  <si>
    <t>P0072</t>
  </si>
  <si>
    <t>SC SANADOR SRL</t>
  </si>
  <si>
    <t>P0114</t>
  </si>
  <si>
    <t>SPITALUL CLINIC COLENTINA</t>
  </si>
  <si>
    <t>P0125</t>
  </si>
  <si>
    <t>S.C. VALCRI MEDICAL S.R.L.</t>
  </si>
  <si>
    <t>ANATOMIE PATOLOGICA</t>
  </si>
  <si>
    <t>NR.CRT.</t>
  </si>
  <si>
    <t>CONTR.P</t>
  </si>
  <si>
    <t>FURNIZOR</t>
  </si>
  <si>
    <t>CAPACITATE TEHNICA</t>
  </si>
  <si>
    <t>RESURSE UMANE</t>
  </si>
  <si>
    <t>TOTAL LOGISTICA</t>
  </si>
  <si>
    <t>P0062</t>
  </si>
  <si>
    <t>INCD VICTOR BABES</t>
  </si>
  <si>
    <t>P0081</t>
  </si>
  <si>
    <t>SC LOTUS MED SRL</t>
  </si>
  <si>
    <t>P0164</t>
  </si>
  <si>
    <t>S.C. BIOLUMIMEDICA S.R.L.</t>
  </si>
  <si>
    <t>DOMINA SANA S.R.L.</t>
  </si>
  <si>
    <t>LABORATOARE ANALIZE MEDICALE</t>
  </si>
  <si>
    <t>SR EN ISO/CEI  15189</t>
  </si>
  <si>
    <t>P0076</t>
  </si>
  <si>
    <t>S.C. BIO TERRA MED S.R.L.</t>
  </si>
  <si>
    <t>P0090</t>
  </si>
  <si>
    <t>S.C. ALCOS 99 S.R.L.</t>
  </si>
  <si>
    <t>P0118</t>
  </si>
  <si>
    <t>SC CENTRUL MEDICAL SF. ALEXANDRU SRL</t>
  </si>
  <si>
    <t>P0138</t>
  </si>
  <si>
    <t>SC BINAFARM SRL</t>
  </si>
  <si>
    <t>P0234</t>
  </si>
  <si>
    <t>SC MEDIC LINE BUSINESS HEALTH SRL</t>
  </si>
  <si>
    <t>P0238</t>
  </si>
  <si>
    <t>SC NICOMED SRL</t>
  </si>
  <si>
    <t>P0310</t>
  </si>
  <si>
    <t>SC LUMICLINIC SRL</t>
  </si>
  <si>
    <t>Participare la scheme de testare a competentei pentru laboratoarele de analize medicale- participari 2018- punctaj</t>
  </si>
  <si>
    <t>P0267</t>
  </si>
  <si>
    <t>S.C. MEDICAL DAY S.R.L.</t>
  </si>
  <si>
    <t>P0219</t>
  </si>
  <si>
    <t>P0315</t>
  </si>
  <si>
    <t>P0044</t>
  </si>
  <si>
    <t>SC PULS MEDICA SRL</t>
  </si>
  <si>
    <t>P0082</t>
  </si>
  <si>
    <t>SC MEDCENTER SRL</t>
  </si>
  <si>
    <t>P0121</t>
  </si>
  <si>
    <t>SC LIL MED SRL</t>
  </si>
  <si>
    <t>P0123</t>
  </si>
  <si>
    <t>SC AUSTROMED SRL</t>
  </si>
  <si>
    <t>P0127</t>
  </si>
  <si>
    <t>SC CENTRUL MEDICAL UNIREA SRL</t>
  </si>
  <si>
    <t>P0139</t>
  </si>
  <si>
    <t>CLINICA LIFE MED SRL</t>
  </si>
  <si>
    <t>P0182</t>
  </si>
  <si>
    <t>SC CENTRUL MEDICAL APOLO SRL</t>
  </si>
  <si>
    <t>P0191</t>
  </si>
  <si>
    <t>SC CENTRUL MEDICAL SANATATEA TA</t>
  </si>
  <si>
    <t>P0213</t>
  </si>
  <si>
    <t>SC DISCOVERY SRL</t>
  </si>
  <si>
    <t>P0250</t>
  </si>
  <si>
    <t>SC EGO TEST SRL</t>
  </si>
  <si>
    <t>P0261</t>
  </si>
  <si>
    <t>FUNDATIA VICTOR BABES</t>
  </si>
  <si>
    <t>P0278</t>
  </si>
  <si>
    <t>CENTRUL MEDICAL MH</t>
  </si>
  <si>
    <t>P0291</t>
  </si>
  <si>
    <t xml:space="preserve">SC CM  PROGRESUL </t>
  </si>
  <si>
    <t>P0296</t>
  </si>
  <si>
    <t>INMSC ALESSANDRU RUSESCU</t>
  </si>
  <si>
    <t>P0307</t>
  </si>
  <si>
    <t>SC IMPACT LABORATORY SRL</t>
  </si>
  <si>
    <t>P0309</t>
  </si>
  <si>
    <t>SC IMUNOMEDICA PROVITA SRL</t>
  </si>
  <si>
    <t>P0035</t>
  </si>
  <si>
    <t>S C SYNEVO ROMANIA S R L</t>
  </si>
  <si>
    <t>P0037</t>
  </si>
  <si>
    <t>SC MED LIFE SA</t>
  </si>
  <si>
    <t>P0046</t>
  </si>
  <si>
    <t>SC ALFA MEDICAL SERVICES SRL</t>
  </si>
  <si>
    <t>P0096</t>
  </si>
  <si>
    <t>SC DIAMED CENTER SRL</t>
  </si>
  <si>
    <t>P0116</t>
  </si>
  <si>
    <t>S.C. CENTRUL MEDICAL MEDICLAB S.R.L.</t>
  </si>
  <si>
    <t>P0119</t>
  </si>
  <si>
    <t>C.M.I DR. CRAINIC MARIA</t>
  </si>
  <si>
    <t>P0180</t>
  </si>
  <si>
    <t>SC SAN MED 2001 SRL</t>
  </si>
  <si>
    <t>P0194</t>
  </si>
  <si>
    <t>EUROSANITY SRL</t>
  </si>
  <si>
    <t>P0218</t>
  </si>
  <si>
    <t>TINOS CLINIC SRL</t>
  </si>
  <si>
    <t>P0229</t>
  </si>
  <si>
    <t>SC" TOTAL DIAGNOSTIC " SRL</t>
  </si>
  <si>
    <t>P0236</t>
  </si>
  <si>
    <t>SC ANIMA SPECIALITY MEDICAL SERVICES SRL</t>
  </si>
  <si>
    <t>P0248</t>
  </si>
  <si>
    <t>SC MEDLIFE SA BUCURESTI - SUCURSALA BUCURESTI</t>
  </si>
  <si>
    <t>P0253</t>
  </si>
  <si>
    <t>SC LABORATOARELE BIOCLINICA SRL</t>
  </si>
  <si>
    <t>P0262</t>
  </si>
  <si>
    <t>HEALTH SERVICES COMPANY SRL</t>
  </si>
  <si>
    <t>P0268</t>
  </si>
  <si>
    <t>Sp.Cl. N.MALAXA</t>
  </si>
  <si>
    <t>P0292</t>
  </si>
  <si>
    <t>SC ALSO MEDICAL SRL</t>
  </si>
  <si>
    <t>P0275</t>
  </si>
  <si>
    <t>SC ONCOTEAM DIAGNOSTIC</t>
  </si>
  <si>
    <t>doar laborator</t>
  </si>
  <si>
    <t>CRITERIUL EVALUARE 29.07.2019</t>
  </si>
  <si>
    <t>CRITERIUL CALITATE 29.07.2019</t>
  </si>
  <si>
    <t>P0007</t>
  </si>
  <si>
    <t>SC IOROVI MEDICA IMPEX SRL</t>
  </si>
  <si>
    <t>P0027</t>
  </si>
  <si>
    <t>CM ROMAR</t>
  </si>
  <si>
    <t>P0068</t>
  </si>
  <si>
    <t>S.C. KORONA MEDCOM S.R.L.</t>
  </si>
  <si>
    <t>P0086</t>
  </si>
  <si>
    <t>S.C. MEDICTEST S.R.L.</t>
  </si>
  <si>
    <t>P0122</t>
  </si>
  <si>
    <t>SC MEDICOR INTERNATIONAL SRL</t>
  </si>
  <si>
    <t>P0124</t>
  </si>
  <si>
    <t>CENTRUL MEDICAL MATEI BASARAB S.R.L.</t>
  </si>
  <si>
    <t>P0132</t>
  </si>
  <si>
    <t>SC CENTRUL MEDICAL DELFINULUI SRL</t>
  </si>
  <si>
    <t>P0136</t>
  </si>
  <si>
    <t>S.C. HUMANITAS MEDICAL S.R.L.</t>
  </si>
  <si>
    <t>P0143</t>
  </si>
  <si>
    <t>S.C. CRIS MEDICAL S.R.L.</t>
  </si>
  <si>
    <t>P0147</t>
  </si>
  <si>
    <t>C.M.I. DR. STOICA MARIANA</t>
  </si>
  <si>
    <t>P0166</t>
  </si>
  <si>
    <t>SC GRAL MEDICAL SRL</t>
  </si>
  <si>
    <t>P0167</t>
  </si>
  <si>
    <t>SC INTERNATIONAL MEDICAL CENTER SRL</t>
  </si>
  <si>
    <t>P0206</t>
  </si>
  <si>
    <t>MILENIUM DIAGNOSTIC</t>
  </si>
  <si>
    <t>P0208</t>
  </si>
  <si>
    <t>CENTRUL MEDICAL AIDE-SANTE SRL</t>
  </si>
  <si>
    <t>P0217</t>
  </si>
  <si>
    <t>S.C. ROMAR DIAGNOSTIC CENTER S.R.L.</t>
  </si>
  <si>
    <t>P0312</t>
  </si>
  <si>
    <t>S.C. MEDILAB MEDICAL CENTER S.R.L</t>
  </si>
  <si>
    <t>P0313</t>
  </si>
  <si>
    <t>S.C. ELSE MEDICAL S.R.L</t>
  </si>
  <si>
    <t>P0244</t>
  </si>
  <si>
    <t>MUNOR CRIS MEDICA S.R.L.</t>
  </si>
  <si>
    <t>P0251</t>
  </si>
  <si>
    <t>S.C. CLINICA MICOMI S.R.L</t>
  </si>
  <si>
    <t>PUNCTAJE CONFORM CRITERII ANEXA 19</t>
  </si>
  <si>
    <t>P0006</t>
  </si>
  <si>
    <t>SC HIPOCRAT 2000 SRL</t>
  </si>
  <si>
    <t>P0089</t>
  </si>
  <si>
    <t>S.C. CLINICA ROMGERMED S.R.L.</t>
  </si>
  <si>
    <t>P0098</t>
  </si>
  <si>
    <t>COLTEA</t>
  </si>
  <si>
    <t>P0102</t>
  </si>
  <si>
    <t>SC CENTRUL MEDICAL SIMONA SRL</t>
  </si>
  <si>
    <t>P0109</t>
  </si>
  <si>
    <t>SC FOCUS LAB PLUS SRL</t>
  </si>
  <si>
    <t>P0141</t>
  </si>
  <si>
    <t>C.M.I. DR. TARMUREAN CRISTINA</t>
  </si>
  <si>
    <t>P0151</t>
  </si>
  <si>
    <t>S.C. ADMEDICA INVEST S.R.L.</t>
  </si>
  <si>
    <t>P0154</t>
  </si>
  <si>
    <t>SC CLINICA SANTE SRL</t>
  </si>
  <si>
    <t>P0155</t>
  </si>
  <si>
    <t>SC LABORETICA SRL</t>
  </si>
  <si>
    <t>P0186</t>
  </si>
  <si>
    <t>SC MICROMED CLINIC SRL</t>
  </si>
  <si>
    <t>P0207</t>
  </si>
  <si>
    <t>GHENCEA MEDICAL CENTER SRL</t>
  </si>
  <si>
    <t>P0263</t>
  </si>
  <si>
    <t>ST.LUKAS SRL</t>
  </si>
  <si>
    <t>P0265</t>
  </si>
  <si>
    <t>SC TOTAL MEDICAL OZON SRL</t>
  </si>
  <si>
    <t>P0282</t>
  </si>
  <si>
    <t>SPITALUL CLINIC CF 2</t>
  </si>
  <si>
    <t>P0294</t>
  </si>
  <si>
    <t>SC SYNERGY LABORATORIES SRL</t>
  </si>
  <si>
    <t>P0308</t>
  </si>
  <si>
    <t>S.C. DOM VISTA S.R.L.</t>
  </si>
  <si>
    <t>P0316</t>
  </si>
  <si>
    <t>P0321</t>
  </si>
  <si>
    <t>CENTRUL EXCELENTA SRL</t>
  </si>
  <si>
    <t>SP.COLTEA</t>
  </si>
  <si>
    <t>S.C. LUKAS CLINIC S.R.L.</t>
  </si>
  <si>
    <t>P0287</t>
  </si>
  <si>
    <t>P0301</t>
  </si>
  <si>
    <t>INSTITUTUL ONCOLOGIC AL TRESTIOREANU</t>
  </si>
  <si>
    <t>P0074</t>
  </si>
  <si>
    <t>S. C. MEDICLIN  A &amp; M S.R.L.</t>
  </si>
  <si>
    <t>P0094</t>
  </si>
  <si>
    <t>CENTRUL MEDICAL POLIMED SRL</t>
  </si>
  <si>
    <t>P0099</t>
  </si>
  <si>
    <t>SC LOTUS MEDICA 2002 SRL</t>
  </si>
  <si>
    <t>P0101</t>
  </si>
  <si>
    <t>S.C.M. PAJURA</t>
  </si>
  <si>
    <t>P0115</t>
  </si>
  <si>
    <t>SC HIPERDIA SA</t>
  </si>
  <si>
    <t>P0153</t>
  </si>
  <si>
    <t>S.C. LABORATOARELE SYNLAB S.R.L.</t>
  </si>
  <si>
    <t>P0189</t>
  </si>
  <si>
    <t>CENTRUL MEDICAL PANDURI SRL</t>
  </si>
  <si>
    <t>P0227</t>
  </si>
  <si>
    <t>SC CMI dr.IACOBESCU ANCA SRL</t>
  </si>
  <si>
    <t>P0252</t>
  </si>
  <si>
    <t>SC MEDIC ART LAB SRL</t>
  </si>
  <si>
    <t>P0264</t>
  </si>
  <si>
    <t>SC C.M.I. MARINESCU DANA SRL</t>
  </si>
  <si>
    <t>P0269</t>
  </si>
  <si>
    <t>ZOSTALAB SRL</t>
  </si>
  <si>
    <t>P0270</t>
  </si>
  <si>
    <t>C.N.M.R.N. "Nicolae Robanescu"</t>
  </si>
  <si>
    <t>P0272</t>
  </si>
  <si>
    <t>SC MARY - CRIS MED SRL</t>
  </si>
  <si>
    <t>P0280</t>
  </si>
  <si>
    <t>SC BROTAC LABOR FARM SRL</t>
  </si>
  <si>
    <t>P0283</t>
  </si>
  <si>
    <t>SC ACT MEDICA  SRL</t>
  </si>
  <si>
    <t>P0289</t>
  </si>
  <si>
    <t>LABORATOR CUZA</t>
  </si>
  <si>
    <t>P0290</t>
  </si>
  <si>
    <t>SC BLUMED ESTET SRL</t>
  </si>
  <si>
    <t>P0293</t>
  </si>
  <si>
    <t>SC LABORATOARELE RGM SRL</t>
  </si>
  <si>
    <t>P0311</t>
  </si>
  <si>
    <t>P0300</t>
  </si>
  <si>
    <t>SC REN MED LABORATOR SRL</t>
  </si>
  <si>
    <t>SC CENTRUL POLIMED SRL</t>
  </si>
  <si>
    <t>SC CENTRUL MEDICAL PANDURI SA</t>
  </si>
  <si>
    <t>P0285</t>
  </si>
  <si>
    <t>SC PERSONAL GENETICS SRL</t>
  </si>
  <si>
    <t>P0314</t>
  </si>
  <si>
    <t>SC ELITE MEDICAL SRL</t>
  </si>
  <si>
    <t>LIFE DIAGNOSTIC CENTER SRL</t>
  </si>
  <si>
    <t>S.C. GREEN LAB MEDICAL S.R.L.</t>
  </si>
  <si>
    <t>SC LABORATORY OF EXPERIMENTAL MEDICINE L.E.M. SRL</t>
  </si>
  <si>
    <t>SPITALUL CLINIC "N. MALAXA"</t>
  </si>
  <si>
    <t>SPITALUL CLINIC CF2</t>
  </si>
  <si>
    <t>SPITALUL CLINIC SF. IOAN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</si>
</sst>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3" fillId="0" borderId="0" xfId="2" applyFont="1" applyFill="1"/>
    <xf numFmtId="0" fontId="3" fillId="0" borderId="0" xfId="3" applyFont="1" applyFill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3" fillId="0" borderId="0" xfId="6" applyFont="1" applyFill="1" applyBorder="1"/>
    <xf numFmtId="0" fontId="3" fillId="0" borderId="0" xfId="3" applyFont="1" applyFill="1" applyBorder="1"/>
    <xf numFmtId="0" fontId="3" fillId="0" borderId="0" xfId="6" applyFont="1" applyFill="1" applyBorder="1" applyAlignment="1">
      <alignment horizontal="center"/>
    </xf>
    <xf numFmtId="0" fontId="5" fillId="0" borderId="1" xfId="6" applyFont="1" applyFill="1" applyBorder="1" applyAlignment="1">
      <alignment wrapText="1"/>
    </xf>
    <xf numFmtId="0" fontId="5" fillId="0" borderId="0" xfId="6" applyFont="1" applyFill="1"/>
    <xf numFmtId="43" fontId="5" fillId="0" borderId="1" xfId="4" applyFont="1" applyFill="1" applyBorder="1" applyAlignment="1">
      <alignment wrapText="1"/>
    </xf>
    <xf numFmtId="0" fontId="2" fillId="0" borderId="0" xfId="6" applyFont="1" applyFill="1"/>
    <xf numFmtId="0" fontId="3" fillId="0" borderId="0" xfId="6" applyFont="1" applyFill="1"/>
    <xf numFmtId="43" fontId="3" fillId="0" borderId="0" xfId="6" applyNumberFormat="1" applyFont="1" applyFill="1"/>
    <xf numFmtId="0" fontId="4" fillId="0" borderId="1" xfId="6" applyFont="1" applyFill="1" applyBorder="1" applyAlignment="1">
      <alignment horizontal="right"/>
    </xf>
    <xf numFmtId="0" fontId="4" fillId="0" borderId="1" xfId="3" applyFont="1" applyFill="1" applyBorder="1" applyAlignment="1">
      <alignment horizontal="right"/>
    </xf>
    <xf numFmtId="0" fontId="4" fillId="0" borderId="0" xfId="6" applyFont="1" applyFill="1" applyBorder="1" applyAlignment="1">
      <alignment horizontal="center" wrapText="1"/>
    </xf>
    <xf numFmtId="0" fontId="5" fillId="0" borderId="0" xfId="6" applyFont="1" applyFill="1" applyAlignment="1">
      <alignment wrapText="1"/>
    </xf>
    <xf numFmtId="0" fontId="4" fillId="0" borderId="1" xfId="6" applyFont="1" applyFill="1" applyBorder="1"/>
    <xf numFmtId="0" fontId="4" fillId="0" borderId="1" xfId="7" applyFont="1" applyFill="1" applyBorder="1" applyAlignment="1">
      <alignment horizontal="center" wrapText="1"/>
    </xf>
    <xf numFmtId="43" fontId="4" fillId="0" borderId="1" xfId="4" applyFont="1" applyFill="1" applyBorder="1"/>
    <xf numFmtId="43" fontId="3" fillId="0" borderId="0" xfId="1" applyFont="1" applyFill="1" applyBorder="1"/>
    <xf numFmtId="43" fontId="5" fillId="0" borderId="1" xfId="1" applyFont="1" applyFill="1" applyBorder="1" applyAlignment="1">
      <alignment wrapText="1"/>
    </xf>
    <xf numFmtId="43" fontId="4" fillId="0" borderId="1" xfId="1" applyFont="1" applyFill="1" applyBorder="1" applyAlignment="1">
      <alignment horizontal="right"/>
    </xf>
    <xf numFmtId="43" fontId="3" fillId="0" borderId="0" xfId="1" applyFont="1" applyFill="1"/>
    <xf numFmtId="0" fontId="5" fillId="0" borderId="1" xfId="6" applyFont="1" applyFill="1" applyBorder="1" applyAlignment="1">
      <alignment horizontal="center" wrapText="1"/>
    </xf>
    <xf numFmtId="0" fontId="5" fillId="0" borderId="3" xfId="6" applyFont="1" applyFill="1" applyBorder="1" applyAlignment="1">
      <alignment wrapText="1"/>
    </xf>
    <xf numFmtId="0" fontId="5" fillId="0" borderId="1" xfId="6" applyFont="1" applyFill="1" applyBorder="1" applyAlignment="1">
      <alignment horizontal="center" vertical="center" wrapText="1"/>
    </xf>
    <xf numFmtId="0" fontId="6" fillId="0" borderId="0" xfId="6" applyFont="1" applyFill="1"/>
    <xf numFmtId="0" fontId="4" fillId="0" borderId="0" xfId="6" applyFont="1" applyFill="1"/>
    <xf numFmtId="0" fontId="7" fillId="0" borderId="0" xfId="6" applyFont="1" applyFill="1"/>
    <xf numFmtId="0" fontId="3" fillId="0" borderId="1" xfId="6" applyFont="1" applyFill="1" applyBorder="1"/>
    <xf numFmtId="43" fontId="3" fillId="0" borderId="1" xfId="4" applyFont="1" applyFill="1" applyBorder="1" applyAlignment="1">
      <alignment horizontal="center" wrapText="1"/>
    </xf>
    <xf numFmtId="43" fontId="3" fillId="0" borderId="1" xfId="1" applyFont="1" applyFill="1" applyBorder="1"/>
    <xf numFmtId="43" fontId="3" fillId="0" borderId="1" xfId="4" applyFont="1" applyFill="1" applyBorder="1" applyAlignment="1">
      <alignment horizontal="center"/>
    </xf>
    <xf numFmtId="0" fontId="3" fillId="0" borderId="1" xfId="7" applyFont="1" applyFill="1" applyBorder="1" applyAlignment="1">
      <alignment horizontal="center"/>
    </xf>
    <xf numFmtId="43" fontId="3" fillId="0" borderId="1" xfId="8" applyFont="1" applyFill="1" applyBorder="1" applyAlignment="1">
      <alignment horizontal="center"/>
    </xf>
    <xf numFmtId="0" fontId="3" fillId="0" borderId="1" xfId="7" applyFont="1" applyFill="1" applyBorder="1" applyAlignment="1">
      <alignment horizontal="center" wrapText="1"/>
    </xf>
    <xf numFmtId="43" fontId="8" fillId="0" borderId="0" xfId="1" applyFont="1" applyFill="1"/>
    <xf numFmtId="0" fontId="8" fillId="0" borderId="0" xfId="6" applyFont="1" applyFill="1"/>
    <xf numFmtId="43" fontId="3" fillId="0" borderId="2" xfId="4" applyFont="1" applyFill="1" applyBorder="1" applyAlignment="1">
      <alignment horizontal="center"/>
    </xf>
    <xf numFmtId="43" fontId="3" fillId="0" borderId="2" xfId="4" applyFont="1" applyFill="1" applyBorder="1" applyAlignment="1">
      <alignment horizontal="center" wrapText="1"/>
    </xf>
    <xf numFmtId="43" fontId="3" fillId="0" borderId="1" xfId="6" applyNumberFormat="1" applyFont="1" applyFill="1" applyBorder="1"/>
    <xf numFmtId="43" fontId="3" fillId="0" borderId="0" xfId="6" applyNumberFormat="1" applyFont="1" applyFill="1" applyBorder="1"/>
    <xf numFmtId="43" fontId="3" fillId="0" borderId="3" xfId="4" applyFont="1" applyFill="1" applyBorder="1" applyAlignment="1">
      <alignment horizontal="center" wrapText="1"/>
    </xf>
    <xf numFmtId="43" fontId="3" fillId="0" borderId="3" xfId="6" applyNumberFormat="1" applyFont="1" applyFill="1" applyBorder="1"/>
    <xf numFmtId="0" fontId="3" fillId="0" borderId="1" xfId="3" applyFont="1" applyFill="1" applyBorder="1" applyAlignment="1">
      <alignment horizontal="center"/>
    </xf>
    <xf numFmtId="0" fontId="9" fillId="0" borderId="0" xfId="6" applyFont="1" applyFill="1"/>
    <xf numFmtId="0" fontId="10" fillId="0" borderId="0" xfId="6" applyFont="1" applyFill="1"/>
    <xf numFmtId="0" fontId="3" fillId="0" borderId="1" xfId="3" applyFont="1" applyFill="1" applyBorder="1" applyAlignment="1">
      <alignment horizontal="center" wrapText="1"/>
    </xf>
    <xf numFmtId="43" fontId="3" fillId="0" borderId="1" xfId="1" applyFont="1" applyFill="1" applyBorder="1" applyAlignment="1">
      <alignment wrapText="1"/>
    </xf>
    <xf numFmtId="0" fontId="3" fillId="0" borderId="1" xfId="9" applyNumberFormat="1" applyFont="1" applyFill="1" applyBorder="1" applyAlignment="1">
      <alignment horizontal="center" wrapText="1"/>
    </xf>
    <xf numFmtId="43" fontId="3" fillId="0" borderId="2" xfId="1" applyFont="1" applyFill="1" applyBorder="1"/>
    <xf numFmtId="43" fontId="3" fillId="0" borderId="2" xfId="6" applyNumberFormat="1" applyFont="1" applyFill="1" applyBorder="1"/>
    <xf numFmtId="0" fontId="5" fillId="0" borderId="3" xfId="6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3" fillId="0" borderId="1" xfId="6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1" xfId="6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5" fillId="0" borderId="4" xfId="6" applyFont="1" applyFill="1" applyBorder="1" applyAlignment="1">
      <alignment horizontal="center" wrapText="1"/>
    </xf>
    <xf numFmtId="0" fontId="5" fillId="0" borderId="5" xfId="6" applyFont="1" applyFill="1" applyBorder="1" applyAlignment="1">
      <alignment horizontal="center" wrapText="1"/>
    </xf>
    <xf numFmtId="0" fontId="11" fillId="0" borderId="6" xfId="0" applyFont="1" applyFill="1" applyBorder="1" applyAlignment="1">
      <alignment wrapText="1"/>
    </xf>
    <xf numFmtId="0" fontId="5" fillId="0" borderId="2" xfId="6" applyFont="1" applyFill="1" applyBorder="1" applyAlignment="1">
      <alignment horizontal="center" wrapText="1"/>
    </xf>
    <xf numFmtId="0" fontId="5" fillId="0" borderId="3" xfId="6" applyFont="1" applyFill="1" applyBorder="1" applyAlignment="1">
      <alignment horizontal="center" wrapText="1"/>
    </xf>
    <xf numFmtId="0" fontId="5" fillId="0" borderId="2" xfId="3" applyFont="1" applyFill="1" applyBorder="1" applyAlignment="1">
      <alignment horizontal="center" wrapText="1"/>
    </xf>
    <xf numFmtId="0" fontId="5" fillId="0" borderId="3" xfId="3" applyFont="1" applyFill="1" applyBorder="1" applyAlignment="1">
      <alignment horizontal="center" wrapText="1"/>
    </xf>
    <xf numFmtId="0" fontId="5" fillId="0" borderId="2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4" xfId="6" applyFont="1" applyFill="1" applyBorder="1" applyAlignment="1">
      <alignment horizontal="center" vertical="center" wrapText="1"/>
    </xf>
    <xf numFmtId="0" fontId="5" fillId="0" borderId="5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</cellXfs>
  <cellStyles count="10">
    <cellStyle name="Comma" xfId="1" builtinId="3"/>
    <cellStyle name="Comma 10" xfId="4"/>
    <cellStyle name="Comma 2 3" xfId="8"/>
    <cellStyle name="Comma 2 4" xfId="5"/>
    <cellStyle name="Normal" xfId="0" builtinId="0"/>
    <cellStyle name="Normal 10" xfId="6"/>
    <cellStyle name="Normal 2 2" xfId="9"/>
    <cellStyle name="Normal 3 2" xfId="2"/>
    <cellStyle name="Normal_PLAFON RAPORTAT TRIM.II,III 2004 2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5"/>
  <sheetViews>
    <sheetView tabSelected="1" zoomScaleNormal="100" workbookViewId="0"/>
  </sheetViews>
  <sheetFormatPr defaultRowHeight="15"/>
  <cols>
    <col min="1" max="1" width="10.28515625" style="12" customWidth="1"/>
    <col min="2" max="2" width="14" style="2" customWidth="1"/>
    <col min="3" max="3" width="34.42578125" style="2" customWidth="1"/>
    <col min="4" max="4" width="15.28515625" style="12" customWidth="1"/>
    <col min="5" max="5" width="12.85546875" style="12" bestFit="1" customWidth="1"/>
    <col min="6" max="6" width="11.5703125" style="12" bestFit="1" customWidth="1"/>
    <col min="7" max="7" width="15.42578125" style="12" customWidth="1"/>
    <col min="8" max="8" width="22.42578125" style="12" customWidth="1"/>
    <col min="9" max="9" width="25.28515625" style="12" customWidth="1"/>
    <col min="10" max="256" width="9.140625" style="12"/>
    <col min="257" max="257" width="10.28515625" style="12" customWidth="1"/>
    <col min="258" max="258" width="12.5703125" style="12" customWidth="1"/>
    <col min="259" max="259" width="34.42578125" style="12" customWidth="1"/>
    <col min="260" max="260" width="15.28515625" style="12" customWidth="1"/>
    <col min="261" max="261" width="12.85546875" style="12" bestFit="1" customWidth="1"/>
    <col min="262" max="262" width="11.5703125" style="12" bestFit="1" customWidth="1"/>
    <col min="263" max="263" width="15.42578125" style="12" customWidth="1"/>
    <col min="264" max="264" width="22.42578125" style="12" customWidth="1"/>
    <col min="265" max="265" width="25.28515625" style="12" customWidth="1"/>
    <col min="266" max="512" width="9.140625" style="12"/>
    <col min="513" max="513" width="10.28515625" style="12" customWidth="1"/>
    <col min="514" max="514" width="12.5703125" style="12" customWidth="1"/>
    <col min="515" max="515" width="34.42578125" style="12" customWidth="1"/>
    <col min="516" max="516" width="15.28515625" style="12" customWidth="1"/>
    <col min="517" max="517" width="12.85546875" style="12" bestFit="1" customWidth="1"/>
    <col min="518" max="518" width="11.5703125" style="12" bestFit="1" customWidth="1"/>
    <col min="519" max="519" width="15.42578125" style="12" customWidth="1"/>
    <col min="520" max="520" width="22.42578125" style="12" customWidth="1"/>
    <col min="521" max="521" width="25.28515625" style="12" customWidth="1"/>
    <col min="522" max="768" width="9.140625" style="12"/>
    <col min="769" max="769" width="10.28515625" style="12" customWidth="1"/>
    <col min="770" max="770" width="12.5703125" style="12" customWidth="1"/>
    <col min="771" max="771" width="34.42578125" style="12" customWidth="1"/>
    <col min="772" max="772" width="15.28515625" style="12" customWidth="1"/>
    <col min="773" max="773" width="12.85546875" style="12" bestFit="1" customWidth="1"/>
    <col min="774" max="774" width="11.5703125" style="12" bestFit="1" customWidth="1"/>
    <col min="775" max="775" width="15.42578125" style="12" customWidth="1"/>
    <col min="776" max="776" width="22.42578125" style="12" customWidth="1"/>
    <col min="777" max="777" width="25.28515625" style="12" customWidth="1"/>
    <col min="778" max="1024" width="9.140625" style="12"/>
    <col min="1025" max="1025" width="10.28515625" style="12" customWidth="1"/>
    <col min="1026" max="1026" width="12.5703125" style="12" customWidth="1"/>
    <col min="1027" max="1027" width="34.42578125" style="12" customWidth="1"/>
    <col min="1028" max="1028" width="15.28515625" style="12" customWidth="1"/>
    <col min="1029" max="1029" width="12.85546875" style="12" bestFit="1" customWidth="1"/>
    <col min="1030" max="1030" width="11.5703125" style="12" bestFit="1" customWidth="1"/>
    <col min="1031" max="1031" width="15.42578125" style="12" customWidth="1"/>
    <col min="1032" max="1032" width="22.42578125" style="12" customWidth="1"/>
    <col min="1033" max="1033" width="25.28515625" style="12" customWidth="1"/>
    <col min="1034" max="1280" width="9.140625" style="12"/>
    <col min="1281" max="1281" width="10.28515625" style="12" customWidth="1"/>
    <col min="1282" max="1282" width="12.5703125" style="12" customWidth="1"/>
    <col min="1283" max="1283" width="34.42578125" style="12" customWidth="1"/>
    <col min="1284" max="1284" width="15.28515625" style="12" customWidth="1"/>
    <col min="1285" max="1285" width="12.85546875" style="12" bestFit="1" customWidth="1"/>
    <col min="1286" max="1286" width="11.5703125" style="12" bestFit="1" customWidth="1"/>
    <col min="1287" max="1287" width="15.42578125" style="12" customWidth="1"/>
    <col min="1288" max="1288" width="22.42578125" style="12" customWidth="1"/>
    <col min="1289" max="1289" width="25.28515625" style="12" customWidth="1"/>
    <col min="1290" max="1536" width="9.140625" style="12"/>
    <col min="1537" max="1537" width="10.28515625" style="12" customWidth="1"/>
    <col min="1538" max="1538" width="12.5703125" style="12" customWidth="1"/>
    <col min="1539" max="1539" width="34.42578125" style="12" customWidth="1"/>
    <col min="1540" max="1540" width="15.28515625" style="12" customWidth="1"/>
    <col min="1541" max="1541" width="12.85546875" style="12" bestFit="1" customWidth="1"/>
    <col min="1542" max="1542" width="11.5703125" style="12" bestFit="1" customWidth="1"/>
    <col min="1543" max="1543" width="15.42578125" style="12" customWidth="1"/>
    <col min="1544" max="1544" width="22.42578125" style="12" customWidth="1"/>
    <col min="1545" max="1545" width="25.28515625" style="12" customWidth="1"/>
    <col min="1546" max="1792" width="9.140625" style="12"/>
    <col min="1793" max="1793" width="10.28515625" style="12" customWidth="1"/>
    <col min="1794" max="1794" width="12.5703125" style="12" customWidth="1"/>
    <col min="1795" max="1795" width="34.42578125" style="12" customWidth="1"/>
    <col min="1796" max="1796" width="15.28515625" style="12" customWidth="1"/>
    <col min="1797" max="1797" width="12.85546875" style="12" bestFit="1" customWidth="1"/>
    <col min="1798" max="1798" width="11.5703125" style="12" bestFit="1" customWidth="1"/>
    <col min="1799" max="1799" width="15.42578125" style="12" customWidth="1"/>
    <col min="1800" max="1800" width="22.42578125" style="12" customWidth="1"/>
    <col min="1801" max="1801" width="25.28515625" style="12" customWidth="1"/>
    <col min="1802" max="2048" width="9.140625" style="12"/>
    <col min="2049" max="2049" width="10.28515625" style="12" customWidth="1"/>
    <col min="2050" max="2050" width="12.5703125" style="12" customWidth="1"/>
    <col min="2051" max="2051" width="34.42578125" style="12" customWidth="1"/>
    <col min="2052" max="2052" width="15.28515625" style="12" customWidth="1"/>
    <col min="2053" max="2053" width="12.85546875" style="12" bestFit="1" customWidth="1"/>
    <col min="2054" max="2054" width="11.5703125" style="12" bestFit="1" customWidth="1"/>
    <col min="2055" max="2055" width="15.42578125" style="12" customWidth="1"/>
    <col min="2056" max="2056" width="22.42578125" style="12" customWidth="1"/>
    <col min="2057" max="2057" width="25.28515625" style="12" customWidth="1"/>
    <col min="2058" max="2304" width="9.140625" style="12"/>
    <col min="2305" max="2305" width="10.28515625" style="12" customWidth="1"/>
    <col min="2306" max="2306" width="12.5703125" style="12" customWidth="1"/>
    <col min="2307" max="2307" width="34.42578125" style="12" customWidth="1"/>
    <col min="2308" max="2308" width="15.28515625" style="12" customWidth="1"/>
    <col min="2309" max="2309" width="12.85546875" style="12" bestFit="1" customWidth="1"/>
    <col min="2310" max="2310" width="11.5703125" style="12" bestFit="1" customWidth="1"/>
    <col min="2311" max="2311" width="15.42578125" style="12" customWidth="1"/>
    <col min="2312" max="2312" width="22.42578125" style="12" customWidth="1"/>
    <col min="2313" max="2313" width="25.28515625" style="12" customWidth="1"/>
    <col min="2314" max="2560" width="9.140625" style="12"/>
    <col min="2561" max="2561" width="10.28515625" style="12" customWidth="1"/>
    <col min="2562" max="2562" width="12.5703125" style="12" customWidth="1"/>
    <col min="2563" max="2563" width="34.42578125" style="12" customWidth="1"/>
    <col min="2564" max="2564" width="15.28515625" style="12" customWidth="1"/>
    <col min="2565" max="2565" width="12.85546875" style="12" bestFit="1" customWidth="1"/>
    <col min="2566" max="2566" width="11.5703125" style="12" bestFit="1" customWidth="1"/>
    <col min="2567" max="2567" width="15.42578125" style="12" customWidth="1"/>
    <col min="2568" max="2568" width="22.42578125" style="12" customWidth="1"/>
    <col min="2569" max="2569" width="25.28515625" style="12" customWidth="1"/>
    <col min="2570" max="2816" width="9.140625" style="12"/>
    <col min="2817" max="2817" width="10.28515625" style="12" customWidth="1"/>
    <col min="2818" max="2818" width="12.5703125" style="12" customWidth="1"/>
    <col min="2819" max="2819" width="34.42578125" style="12" customWidth="1"/>
    <col min="2820" max="2820" width="15.28515625" style="12" customWidth="1"/>
    <col min="2821" max="2821" width="12.85546875" style="12" bestFit="1" customWidth="1"/>
    <col min="2822" max="2822" width="11.5703125" style="12" bestFit="1" customWidth="1"/>
    <col min="2823" max="2823" width="15.42578125" style="12" customWidth="1"/>
    <col min="2824" max="2824" width="22.42578125" style="12" customWidth="1"/>
    <col min="2825" max="2825" width="25.28515625" style="12" customWidth="1"/>
    <col min="2826" max="3072" width="9.140625" style="12"/>
    <col min="3073" max="3073" width="10.28515625" style="12" customWidth="1"/>
    <col min="3074" max="3074" width="12.5703125" style="12" customWidth="1"/>
    <col min="3075" max="3075" width="34.42578125" style="12" customWidth="1"/>
    <col min="3076" max="3076" width="15.28515625" style="12" customWidth="1"/>
    <col min="3077" max="3077" width="12.85546875" style="12" bestFit="1" customWidth="1"/>
    <col min="3078" max="3078" width="11.5703125" style="12" bestFit="1" customWidth="1"/>
    <col min="3079" max="3079" width="15.42578125" style="12" customWidth="1"/>
    <col min="3080" max="3080" width="22.42578125" style="12" customWidth="1"/>
    <col min="3081" max="3081" width="25.28515625" style="12" customWidth="1"/>
    <col min="3082" max="3328" width="9.140625" style="12"/>
    <col min="3329" max="3329" width="10.28515625" style="12" customWidth="1"/>
    <col min="3330" max="3330" width="12.5703125" style="12" customWidth="1"/>
    <col min="3331" max="3331" width="34.42578125" style="12" customWidth="1"/>
    <col min="3332" max="3332" width="15.28515625" style="12" customWidth="1"/>
    <col min="3333" max="3333" width="12.85546875" style="12" bestFit="1" customWidth="1"/>
    <col min="3334" max="3334" width="11.5703125" style="12" bestFit="1" customWidth="1"/>
    <col min="3335" max="3335" width="15.42578125" style="12" customWidth="1"/>
    <col min="3336" max="3336" width="22.42578125" style="12" customWidth="1"/>
    <col min="3337" max="3337" width="25.28515625" style="12" customWidth="1"/>
    <col min="3338" max="3584" width="9.140625" style="12"/>
    <col min="3585" max="3585" width="10.28515625" style="12" customWidth="1"/>
    <col min="3586" max="3586" width="12.5703125" style="12" customWidth="1"/>
    <col min="3587" max="3587" width="34.42578125" style="12" customWidth="1"/>
    <col min="3588" max="3588" width="15.28515625" style="12" customWidth="1"/>
    <col min="3589" max="3589" width="12.85546875" style="12" bestFit="1" customWidth="1"/>
    <col min="3590" max="3590" width="11.5703125" style="12" bestFit="1" customWidth="1"/>
    <col min="3591" max="3591" width="15.42578125" style="12" customWidth="1"/>
    <col min="3592" max="3592" width="22.42578125" style="12" customWidth="1"/>
    <col min="3593" max="3593" width="25.28515625" style="12" customWidth="1"/>
    <col min="3594" max="3840" width="9.140625" style="12"/>
    <col min="3841" max="3841" width="10.28515625" style="12" customWidth="1"/>
    <col min="3842" max="3842" width="12.5703125" style="12" customWidth="1"/>
    <col min="3843" max="3843" width="34.42578125" style="12" customWidth="1"/>
    <col min="3844" max="3844" width="15.28515625" style="12" customWidth="1"/>
    <col min="3845" max="3845" width="12.85546875" style="12" bestFit="1" customWidth="1"/>
    <col min="3846" max="3846" width="11.5703125" style="12" bestFit="1" customWidth="1"/>
    <col min="3847" max="3847" width="15.42578125" style="12" customWidth="1"/>
    <col min="3848" max="3848" width="22.42578125" style="12" customWidth="1"/>
    <col min="3849" max="3849" width="25.28515625" style="12" customWidth="1"/>
    <col min="3850" max="4096" width="9.140625" style="12"/>
    <col min="4097" max="4097" width="10.28515625" style="12" customWidth="1"/>
    <col min="4098" max="4098" width="12.5703125" style="12" customWidth="1"/>
    <col min="4099" max="4099" width="34.42578125" style="12" customWidth="1"/>
    <col min="4100" max="4100" width="15.28515625" style="12" customWidth="1"/>
    <col min="4101" max="4101" width="12.85546875" style="12" bestFit="1" customWidth="1"/>
    <col min="4102" max="4102" width="11.5703125" style="12" bestFit="1" customWidth="1"/>
    <col min="4103" max="4103" width="15.42578125" style="12" customWidth="1"/>
    <col min="4104" max="4104" width="22.42578125" style="12" customWidth="1"/>
    <col min="4105" max="4105" width="25.28515625" style="12" customWidth="1"/>
    <col min="4106" max="4352" width="9.140625" style="12"/>
    <col min="4353" max="4353" width="10.28515625" style="12" customWidth="1"/>
    <col min="4354" max="4354" width="12.5703125" style="12" customWidth="1"/>
    <col min="4355" max="4355" width="34.42578125" style="12" customWidth="1"/>
    <col min="4356" max="4356" width="15.28515625" style="12" customWidth="1"/>
    <col min="4357" max="4357" width="12.85546875" style="12" bestFit="1" customWidth="1"/>
    <col min="4358" max="4358" width="11.5703125" style="12" bestFit="1" customWidth="1"/>
    <col min="4359" max="4359" width="15.42578125" style="12" customWidth="1"/>
    <col min="4360" max="4360" width="22.42578125" style="12" customWidth="1"/>
    <col min="4361" max="4361" width="25.28515625" style="12" customWidth="1"/>
    <col min="4362" max="4608" width="9.140625" style="12"/>
    <col min="4609" max="4609" width="10.28515625" style="12" customWidth="1"/>
    <col min="4610" max="4610" width="12.5703125" style="12" customWidth="1"/>
    <col min="4611" max="4611" width="34.42578125" style="12" customWidth="1"/>
    <col min="4612" max="4612" width="15.28515625" style="12" customWidth="1"/>
    <col min="4613" max="4613" width="12.85546875" style="12" bestFit="1" customWidth="1"/>
    <col min="4614" max="4614" width="11.5703125" style="12" bestFit="1" customWidth="1"/>
    <col min="4615" max="4615" width="15.42578125" style="12" customWidth="1"/>
    <col min="4616" max="4616" width="22.42578125" style="12" customWidth="1"/>
    <col min="4617" max="4617" width="25.28515625" style="12" customWidth="1"/>
    <col min="4618" max="4864" width="9.140625" style="12"/>
    <col min="4865" max="4865" width="10.28515625" style="12" customWidth="1"/>
    <col min="4866" max="4866" width="12.5703125" style="12" customWidth="1"/>
    <col min="4867" max="4867" width="34.42578125" style="12" customWidth="1"/>
    <col min="4868" max="4868" width="15.28515625" style="12" customWidth="1"/>
    <col min="4869" max="4869" width="12.85546875" style="12" bestFit="1" customWidth="1"/>
    <col min="4870" max="4870" width="11.5703125" style="12" bestFit="1" customWidth="1"/>
    <col min="4871" max="4871" width="15.42578125" style="12" customWidth="1"/>
    <col min="4872" max="4872" width="22.42578125" style="12" customWidth="1"/>
    <col min="4873" max="4873" width="25.28515625" style="12" customWidth="1"/>
    <col min="4874" max="5120" width="9.140625" style="12"/>
    <col min="5121" max="5121" width="10.28515625" style="12" customWidth="1"/>
    <col min="5122" max="5122" width="12.5703125" style="12" customWidth="1"/>
    <col min="5123" max="5123" width="34.42578125" style="12" customWidth="1"/>
    <col min="5124" max="5124" width="15.28515625" style="12" customWidth="1"/>
    <col min="5125" max="5125" width="12.85546875" style="12" bestFit="1" customWidth="1"/>
    <col min="5126" max="5126" width="11.5703125" style="12" bestFit="1" customWidth="1"/>
    <col min="5127" max="5127" width="15.42578125" style="12" customWidth="1"/>
    <col min="5128" max="5128" width="22.42578125" style="12" customWidth="1"/>
    <col min="5129" max="5129" width="25.28515625" style="12" customWidth="1"/>
    <col min="5130" max="5376" width="9.140625" style="12"/>
    <col min="5377" max="5377" width="10.28515625" style="12" customWidth="1"/>
    <col min="5378" max="5378" width="12.5703125" style="12" customWidth="1"/>
    <col min="5379" max="5379" width="34.42578125" style="12" customWidth="1"/>
    <col min="5380" max="5380" width="15.28515625" style="12" customWidth="1"/>
    <col min="5381" max="5381" width="12.85546875" style="12" bestFit="1" customWidth="1"/>
    <col min="5382" max="5382" width="11.5703125" style="12" bestFit="1" customWidth="1"/>
    <col min="5383" max="5383" width="15.42578125" style="12" customWidth="1"/>
    <col min="5384" max="5384" width="22.42578125" style="12" customWidth="1"/>
    <col min="5385" max="5385" width="25.28515625" style="12" customWidth="1"/>
    <col min="5386" max="5632" width="9.140625" style="12"/>
    <col min="5633" max="5633" width="10.28515625" style="12" customWidth="1"/>
    <col min="5634" max="5634" width="12.5703125" style="12" customWidth="1"/>
    <col min="5635" max="5635" width="34.42578125" style="12" customWidth="1"/>
    <col min="5636" max="5636" width="15.28515625" style="12" customWidth="1"/>
    <col min="5637" max="5637" width="12.85546875" style="12" bestFit="1" customWidth="1"/>
    <col min="5638" max="5638" width="11.5703125" style="12" bestFit="1" customWidth="1"/>
    <col min="5639" max="5639" width="15.42578125" style="12" customWidth="1"/>
    <col min="5640" max="5640" width="22.42578125" style="12" customWidth="1"/>
    <col min="5641" max="5641" width="25.28515625" style="12" customWidth="1"/>
    <col min="5642" max="5888" width="9.140625" style="12"/>
    <col min="5889" max="5889" width="10.28515625" style="12" customWidth="1"/>
    <col min="5890" max="5890" width="12.5703125" style="12" customWidth="1"/>
    <col min="5891" max="5891" width="34.42578125" style="12" customWidth="1"/>
    <col min="5892" max="5892" width="15.28515625" style="12" customWidth="1"/>
    <col min="5893" max="5893" width="12.85546875" style="12" bestFit="1" customWidth="1"/>
    <col min="5894" max="5894" width="11.5703125" style="12" bestFit="1" customWidth="1"/>
    <col min="5895" max="5895" width="15.42578125" style="12" customWidth="1"/>
    <col min="5896" max="5896" width="22.42578125" style="12" customWidth="1"/>
    <col min="5897" max="5897" width="25.28515625" style="12" customWidth="1"/>
    <col min="5898" max="6144" width="9.140625" style="12"/>
    <col min="6145" max="6145" width="10.28515625" style="12" customWidth="1"/>
    <col min="6146" max="6146" width="12.5703125" style="12" customWidth="1"/>
    <col min="6147" max="6147" width="34.42578125" style="12" customWidth="1"/>
    <col min="6148" max="6148" width="15.28515625" style="12" customWidth="1"/>
    <col min="6149" max="6149" width="12.85546875" style="12" bestFit="1" customWidth="1"/>
    <col min="6150" max="6150" width="11.5703125" style="12" bestFit="1" customWidth="1"/>
    <col min="6151" max="6151" width="15.42578125" style="12" customWidth="1"/>
    <col min="6152" max="6152" width="22.42578125" style="12" customWidth="1"/>
    <col min="6153" max="6153" width="25.28515625" style="12" customWidth="1"/>
    <col min="6154" max="6400" width="9.140625" style="12"/>
    <col min="6401" max="6401" width="10.28515625" style="12" customWidth="1"/>
    <col min="6402" max="6402" width="12.5703125" style="12" customWidth="1"/>
    <col min="6403" max="6403" width="34.42578125" style="12" customWidth="1"/>
    <col min="6404" max="6404" width="15.28515625" style="12" customWidth="1"/>
    <col min="6405" max="6405" width="12.85546875" style="12" bestFit="1" customWidth="1"/>
    <col min="6406" max="6406" width="11.5703125" style="12" bestFit="1" customWidth="1"/>
    <col min="6407" max="6407" width="15.42578125" style="12" customWidth="1"/>
    <col min="6408" max="6408" width="22.42578125" style="12" customWidth="1"/>
    <col min="6409" max="6409" width="25.28515625" style="12" customWidth="1"/>
    <col min="6410" max="6656" width="9.140625" style="12"/>
    <col min="6657" max="6657" width="10.28515625" style="12" customWidth="1"/>
    <col min="6658" max="6658" width="12.5703125" style="12" customWidth="1"/>
    <col min="6659" max="6659" width="34.42578125" style="12" customWidth="1"/>
    <col min="6660" max="6660" width="15.28515625" style="12" customWidth="1"/>
    <col min="6661" max="6661" width="12.85546875" style="12" bestFit="1" customWidth="1"/>
    <col min="6662" max="6662" width="11.5703125" style="12" bestFit="1" customWidth="1"/>
    <col min="6663" max="6663" width="15.42578125" style="12" customWidth="1"/>
    <col min="6664" max="6664" width="22.42578125" style="12" customWidth="1"/>
    <col min="6665" max="6665" width="25.28515625" style="12" customWidth="1"/>
    <col min="6666" max="6912" width="9.140625" style="12"/>
    <col min="6913" max="6913" width="10.28515625" style="12" customWidth="1"/>
    <col min="6914" max="6914" width="12.5703125" style="12" customWidth="1"/>
    <col min="6915" max="6915" width="34.42578125" style="12" customWidth="1"/>
    <col min="6916" max="6916" width="15.28515625" style="12" customWidth="1"/>
    <col min="6917" max="6917" width="12.85546875" style="12" bestFit="1" customWidth="1"/>
    <col min="6918" max="6918" width="11.5703125" style="12" bestFit="1" customWidth="1"/>
    <col min="6919" max="6919" width="15.42578125" style="12" customWidth="1"/>
    <col min="6920" max="6920" width="22.42578125" style="12" customWidth="1"/>
    <col min="6921" max="6921" width="25.28515625" style="12" customWidth="1"/>
    <col min="6922" max="7168" width="9.140625" style="12"/>
    <col min="7169" max="7169" width="10.28515625" style="12" customWidth="1"/>
    <col min="7170" max="7170" width="12.5703125" style="12" customWidth="1"/>
    <col min="7171" max="7171" width="34.42578125" style="12" customWidth="1"/>
    <col min="7172" max="7172" width="15.28515625" style="12" customWidth="1"/>
    <col min="7173" max="7173" width="12.85546875" style="12" bestFit="1" customWidth="1"/>
    <col min="7174" max="7174" width="11.5703125" style="12" bestFit="1" customWidth="1"/>
    <col min="7175" max="7175" width="15.42578125" style="12" customWidth="1"/>
    <col min="7176" max="7176" width="22.42578125" style="12" customWidth="1"/>
    <col min="7177" max="7177" width="25.28515625" style="12" customWidth="1"/>
    <col min="7178" max="7424" width="9.140625" style="12"/>
    <col min="7425" max="7425" width="10.28515625" style="12" customWidth="1"/>
    <col min="7426" max="7426" width="12.5703125" style="12" customWidth="1"/>
    <col min="7427" max="7427" width="34.42578125" style="12" customWidth="1"/>
    <col min="7428" max="7428" width="15.28515625" style="12" customWidth="1"/>
    <col min="7429" max="7429" width="12.85546875" style="12" bestFit="1" customWidth="1"/>
    <col min="7430" max="7430" width="11.5703125" style="12" bestFit="1" customWidth="1"/>
    <col min="7431" max="7431" width="15.42578125" style="12" customWidth="1"/>
    <col min="7432" max="7432" width="22.42578125" style="12" customWidth="1"/>
    <col min="7433" max="7433" width="25.28515625" style="12" customWidth="1"/>
    <col min="7434" max="7680" width="9.140625" style="12"/>
    <col min="7681" max="7681" width="10.28515625" style="12" customWidth="1"/>
    <col min="7682" max="7682" width="12.5703125" style="12" customWidth="1"/>
    <col min="7683" max="7683" width="34.42578125" style="12" customWidth="1"/>
    <col min="7684" max="7684" width="15.28515625" style="12" customWidth="1"/>
    <col min="7685" max="7685" width="12.85546875" style="12" bestFit="1" customWidth="1"/>
    <col min="7686" max="7686" width="11.5703125" style="12" bestFit="1" customWidth="1"/>
    <col min="7687" max="7687" width="15.42578125" style="12" customWidth="1"/>
    <col min="7688" max="7688" width="22.42578125" style="12" customWidth="1"/>
    <col min="7689" max="7689" width="25.28515625" style="12" customWidth="1"/>
    <col min="7690" max="7936" width="9.140625" style="12"/>
    <col min="7937" max="7937" width="10.28515625" style="12" customWidth="1"/>
    <col min="7938" max="7938" width="12.5703125" style="12" customWidth="1"/>
    <col min="7939" max="7939" width="34.42578125" style="12" customWidth="1"/>
    <col min="7940" max="7940" width="15.28515625" style="12" customWidth="1"/>
    <col min="7941" max="7941" width="12.85546875" style="12" bestFit="1" customWidth="1"/>
    <col min="7942" max="7942" width="11.5703125" style="12" bestFit="1" customWidth="1"/>
    <col min="7943" max="7943" width="15.42578125" style="12" customWidth="1"/>
    <col min="7944" max="7944" width="22.42578125" style="12" customWidth="1"/>
    <col min="7945" max="7945" width="25.28515625" style="12" customWidth="1"/>
    <col min="7946" max="8192" width="9.140625" style="12"/>
    <col min="8193" max="8193" width="10.28515625" style="12" customWidth="1"/>
    <col min="8194" max="8194" width="12.5703125" style="12" customWidth="1"/>
    <col min="8195" max="8195" width="34.42578125" style="12" customWidth="1"/>
    <col min="8196" max="8196" width="15.28515625" style="12" customWidth="1"/>
    <col min="8197" max="8197" width="12.85546875" style="12" bestFit="1" customWidth="1"/>
    <col min="8198" max="8198" width="11.5703125" style="12" bestFit="1" customWidth="1"/>
    <col min="8199" max="8199" width="15.42578125" style="12" customWidth="1"/>
    <col min="8200" max="8200" width="22.42578125" style="12" customWidth="1"/>
    <col min="8201" max="8201" width="25.28515625" style="12" customWidth="1"/>
    <col min="8202" max="8448" width="9.140625" style="12"/>
    <col min="8449" max="8449" width="10.28515625" style="12" customWidth="1"/>
    <col min="8450" max="8450" width="12.5703125" style="12" customWidth="1"/>
    <col min="8451" max="8451" width="34.42578125" style="12" customWidth="1"/>
    <col min="8452" max="8452" width="15.28515625" style="12" customWidth="1"/>
    <col min="8453" max="8453" width="12.85546875" style="12" bestFit="1" customWidth="1"/>
    <col min="8454" max="8454" width="11.5703125" style="12" bestFit="1" customWidth="1"/>
    <col min="8455" max="8455" width="15.42578125" style="12" customWidth="1"/>
    <col min="8456" max="8456" width="22.42578125" style="12" customWidth="1"/>
    <col min="8457" max="8457" width="25.28515625" style="12" customWidth="1"/>
    <col min="8458" max="8704" width="9.140625" style="12"/>
    <col min="8705" max="8705" width="10.28515625" style="12" customWidth="1"/>
    <col min="8706" max="8706" width="12.5703125" style="12" customWidth="1"/>
    <col min="8707" max="8707" width="34.42578125" style="12" customWidth="1"/>
    <col min="8708" max="8708" width="15.28515625" style="12" customWidth="1"/>
    <col min="8709" max="8709" width="12.85546875" style="12" bestFit="1" customWidth="1"/>
    <col min="8710" max="8710" width="11.5703125" style="12" bestFit="1" customWidth="1"/>
    <col min="8711" max="8711" width="15.42578125" style="12" customWidth="1"/>
    <col min="8712" max="8712" width="22.42578125" style="12" customWidth="1"/>
    <col min="8713" max="8713" width="25.28515625" style="12" customWidth="1"/>
    <col min="8714" max="8960" width="9.140625" style="12"/>
    <col min="8961" max="8961" width="10.28515625" style="12" customWidth="1"/>
    <col min="8962" max="8962" width="12.5703125" style="12" customWidth="1"/>
    <col min="8963" max="8963" width="34.42578125" style="12" customWidth="1"/>
    <col min="8964" max="8964" width="15.28515625" style="12" customWidth="1"/>
    <col min="8965" max="8965" width="12.85546875" style="12" bestFit="1" customWidth="1"/>
    <col min="8966" max="8966" width="11.5703125" style="12" bestFit="1" customWidth="1"/>
    <col min="8967" max="8967" width="15.42578125" style="12" customWidth="1"/>
    <col min="8968" max="8968" width="22.42578125" style="12" customWidth="1"/>
    <col min="8969" max="8969" width="25.28515625" style="12" customWidth="1"/>
    <col min="8970" max="9216" width="9.140625" style="12"/>
    <col min="9217" max="9217" width="10.28515625" style="12" customWidth="1"/>
    <col min="9218" max="9218" width="12.5703125" style="12" customWidth="1"/>
    <col min="9219" max="9219" width="34.42578125" style="12" customWidth="1"/>
    <col min="9220" max="9220" width="15.28515625" style="12" customWidth="1"/>
    <col min="9221" max="9221" width="12.85546875" style="12" bestFit="1" customWidth="1"/>
    <col min="9222" max="9222" width="11.5703125" style="12" bestFit="1" customWidth="1"/>
    <col min="9223" max="9223" width="15.42578125" style="12" customWidth="1"/>
    <col min="9224" max="9224" width="22.42578125" style="12" customWidth="1"/>
    <col min="9225" max="9225" width="25.28515625" style="12" customWidth="1"/>
    <col min="9226" max="9472" width="9.140625" style="12"/>
    <col min="9473" max="9473" width="10.28515625" style="12" customWidth="1"/>
    <col min="9474" max="9474" width="12.5703125" style="12" customWidth="1"/>
    <col min="9475" max="9475" width="34.42578125" style="12" customWidth="1"/>
    <col min="9476" max="9476" width="15.28515625" style="12" customWidth="1"/>
    <col min="9477" max="9477" width="12.85546875" style="12" bestFit="1" customWidth="1"/>
    <col min="9478" max="9478" width="11.5703125" style="12" bestFit="1" customWidth="1"/>
    <col min="9479" max="9479" width="15.42578125" style="12" customWidth="1"/>
    <col min="9480" max="9480" width="22.42578125" style="12" customWidth="1"/>
    <col min="9481" max="9481" width="25.28515625" style="12" customWidth="1"/>
    <col min="9482" max="9728" width="9.140625" style="12"/>
    <col min="9729" max="9729" width="10.28515625" style="12" customWidth="1"/>
    <col min="9730" max="9730" width="12.5703125" style="12" customWidth="1"/>
    <col min="9731" max="9731" width="34.42578125" style="12" customWidth="1"/>
    <col min="9732" max="9732" width="15.28515625" style="12" customWidth="1"/>
    <col min="9733" max="9733" width="12.85546875" style="12" bestFit="1" customWidth="1"/>
    <col min="9734" max="9734" width="11.5703125" style="12" bestFit="1" customWidth="1"/>
    <col min="9735" max="9735" width="15.42578125" style="12" customWidth="1"/>
    <col min="9736" max="9736" width="22.42578125" style="12" customWidth="1"/>
    <col min="9737" max="9737" width="25.28515625" style="12" customWidth="1"/>
    <col min="9738" max="9984" width="9.140625" style="12"/>
    <col min="9985" max="9985" width="10.28515625" style="12" customWidth="1"/>
    <col min="9986" max="9986" width="12.5703125" style="12" customWidth="1"/>
    <col min="9987" max="9987" width="34.42578125" style="12" customWidth="1"/>
    <col min="9988" max="9988" width="15.28515625" style="12" customWidth="1"/>
    <col min="9989" max="9989" width="12.85546875" style="12" bestFit="1" customWidth="1"/>
    <col min="9990" max="9990" width="11.5703125" style="12" bestFit="1" customWidth="1"/>
    <col min="9991" max="9991" width="15.42578125" style="12" customWidth="1"/>
    <col min="9992" max="9992" width="22.42578125" style="12" customWidth="1"/>
    <col min="9993" max="9993" width="25.28515625" style="12" customWidth="1"/>
    <col min="9994" max="10240" width="9.140625" style="12"/>
    <col min="10241" max="10241" width="10.28515625" style="12" customWidth="1"/>
    <col min="10242" max="10242" width="12.5703125" style="12" customWidth="1"/>
    <col min="10243" max="10243" width="34.42578125" style="12" customWidth="1"/>
    <col min="10244" max="10244" width="15.28515625" style="12" customWidth="1"/>
    <col min="10245" max="10245" width="12.85546875" style="12" bestFit="1" customWidth="1"/>
    <col min="10246" max="10246" width="11.5703125" style="12" bestFit="1" customWidth="1"/>
    <col min="10247" max="10247" width="15.42578125" style="12" customWidth="1"/>
    <col min="10248" max="10248" width="22.42578125" style="12" customWidth="1"/>
    <col min="10249" max="10249" width="25.28515625" style="12" customWidth="1"/>
    <col min="10250" max="10496" width="9.140625" style="12"/>
    <col min="10497" max="10497" width="10.28515625" style="12" customWidth="1"/>
    <col min="10498" max="10498" width="12.5703125" style="12" customWidth="1"/>
    <col min="10499" max="10499" width="34.42578125" style="12" customWidth="1"/>
    <col min="10500" max="10500" width="15.28515625" style="12" customWidth="1"/>
    <col min="10501" max="10501" width="12.85546875" style="12" bestFit="1" customWidth="1"/>
    <col min="10502" max="10502" width="11.5703125" style="12" bestFit="1" customWidth="1"/>
    <col min="10503" max="10503" width="15.42578125" style="12" customWidth="1"/>
    <col min="10504" max="10504" width="22.42578125" style="12" customWidth="1"/>
    <col min="10505" max="10505" width="25.28515625" style="12" customWidth="1"/>
    <col min="10506" max="10752" width="9.140625" style="12"/>
    <col min="10753" max="10753" width="10.28515625" style="12" customWidth="1"/>
    <col min="10754" max="10754" width="12.5703125" style="12" customWidth="1"/>
    <col min="10755" max="10755" width="34.42578125" style="12" customWidth="1"/>
    <col min="10756" max="10756" width="15.28515625" style="12" customWidth="1"/>
    <col min="10757" max="10757" width="12.85546875" style="12" bestFit="1" customWidth="1"/>
    <col min="10758" max="10758" width="11.5703125" style="12" bestFit="1" customWidth="1"/>
    <col min="10759" max="10759" width="15.42578125" style="12" customWidth="1"/>
    <col min="10760" max="10760" width="22.42578125" style="12" customWidth="1"/>
    <col min="10761" max="10761" width="25.28515625" style="12" customWidth="1"/>
    <col min="10762" max="11008" width="9.140625" style="12"/>
    <col min="11009" max="11009" width="10.28515625" style="12" customWidth="1"/>
    <col min="11010" max="11010" width="12.5703125" style="12" customWidth="1"/>
    <col min="11011" max="11011" width="34.42578125" style="12" customWidth="1"/>
    <col min="11012" max="11012" width="15.28515625" style="12" customWidth="1"/>
    <col min="11013" max="11013" width="12.85546875" style="12" bestFit="1" customWidth="1"/>
    <col min="11014" max="11014" width="11.5703125" style="12" bestFit="1" customWidth="1"/>
    <col min="11015" max="11015" width="15.42578125" style="12" customWidth="1"/>
    <col min="11016" max="11016" width="22.42578125" style="12" customWidth="1"/>
    <col min="11017" max="11017" width="25.28515625" style="12" customWidth="1"/>
    <col min="11018" max="11264" width="9.140625" style="12"/>
    <col min="11265" max="11265" width="10.28515625" style="12" customWidth="1"/>
    <col min="11266" max="11266" width="12.5703125" style="12" customWidth="1"/>
    <col min="11267" max="11267" width="34.42578125" style="12" customWidth="1"/>
    <col min="11268" max="11268" width="15.28515625" style="12" customWidth="1"/>
    <col min="11269" max="11269" width="12.85546875" style="12" bestFit="1" customWidth="1"/>
    <col min="11270" max="11270" width="11.5703125" style="12" bestFit="1" customWidth="1"/>
    <col min="11271" max="11271" width="15.42578125" style="12" customWidth="1"/>
    <col min="11272" max="11272" width="22.42578125" style="12" customWidth="1"/>
    <col min="11273" max="11273" width="25.28515625" style="12" customWidth="1"/>
    <col min="11274" max="11520" width="9.140625" style="12"/>
    <col min="11521" max="11521" width="10.28515625" style="12" customWidth="1"/>
    <col min="11522" max="11522" width="12.5703125" style="12" customWidth="1"/>
    <col min="11523" max="11523" width="34.42578125" style="12" customWidth="1"/>
    <col min="11524" max="11524" width="15.28515625" style="12" customWidth="1"/>
    <col min="11525" max="11525" width="12.85546875" style="12" bestFit="1" customWidth="1"/>
    <col min="11526" max="11526" width="11.5703125" style="12" bestFit="1" customWidth="1"/>
    <col min="11527" max="11527" width="15.42578125" style="12" customWidth="1"/>
    <col min="11528" max="11528" width="22.42578125" style="12" customWidth="1"/>
    <col min="11529" max="11529" width="25.28515625" style="12" customWidth="1"/>
    <col min="11530" max="11776" width="9.140625" style="12"/>
    <col min="11777" max="11777" width="10.28515625" style="12" customWidth="1"/>
    <col min="11778" max="11778" width="12.5703125" style="12" customWidth="1"/>
    <col min="11779" max="11779" width="34.42578125" style="12" customWidth="1"/>
    <col min="11780" max="11780" width="15.28515625" style="12" customWidth="1"/>
    <col min="11781" max="11781" width="12.85546875" style="12" bestFit="1" customWidth="1"/>
    <col min="11782" max="11782" width="11.5703125" style="12" bestFit="1" customWidth="1"/>
    <col min="11783" max="11783" width="15.42578125" style="12" customWidth="1"/>
    <col min="11784" max="11784" width="22.42578125" style="12" customWidth="1"/>
    <col min="11785" max="11785" width="25.28515625" style="12" customWidth="1"/>
    <col min="11786" max="12032" width="9.140625" style="12"/>
    <col min="12033" max="12033" width="10.28515625" style="12" customWidth="1"/>
    <col min="12034" max="12034" width="12.5703125" style="12" customWidth="1"/>
    <col min="12035" max="12035" width="34.42578125" style="12" customWidth="1"/>
    <col min="12036" max="12036" width="15.28515625" style="12" customWidth="1"/>
    <col min="12037" max="12037" width="12.85546875" style="12" bestFit="1" customWidth="1"/>
    <col min="12038" max="12038" width="11.5703125" style="12" bestFit="1" customWidth="1"/>
    <col min="12039" max="12039" width="15.42578125" style="12" customWidth="1"/>
    <col min="12040" max="12040" width="22.42578125" style="12" customWidth="1"/>
    <col min="12041" max="12041" width="25.28515625" style="12" customWidth="1"/>
    <col min="12042" max="12288" width="9.140625" style="12"/>
    <col min="12289" max="12289" width="10.28515625" style="12" customWidth="1"/>
    <col min="12290" max="12290" width="12.5703125" style="12" customWidth="1"/>
    <col min="12291" max="12291" width="34.42578125" style="12" customWidth="1"/>
    <col min="12292" max="12292" width="15.28515625" style="12" customWidth="1"/>
    <col min="12293" max="12293" width="12.85546875" style="12" bestFit="1" customWidth="1"/>
    <col min="12294" max="12294" width="11.5703125" style="12" bestFit="1" customWidth="1"/>
    <col min="12295" max="12295" width="15.42578125" style="12" customWidth="1"/>
    <col min="12296" max="12296" width="22.42578125" style="12" customWidth="1"/>
    <col min="12297" max="12297" width="25.28515625" style="12" customWidth="1"/>
    <col min="12298" max="12544" width="9.140625" style="12"/>
    <col min="12545" max="12545" width="10.28515625" style="12" customWidth="1"/>
    <col min="12546" max="12546" width="12.5703125" style="12" customWidth="1"/>
    <col min="12547" max="12547" width="34.42578125" style="12" customWidth="1"/>
    <col min="12548" max="12548" width="15.28515625" style="12" customWidth="1"/>
    <col min="12549" max="12549" width="12.85546875" style="12" bestFit="1" customWidth="1"/>
    <col min="12550" max="12550" width="11.5703125" style="12" bestFit="1" customWidth="1"/>
    <col min="12551" max="12551" width="15.42578125" style="12" customWidth="1"/>
    <col min="12552" max="12552" width="22.42578125" style="12" customWidth="1"/>
    <col min="12553" max="12553" width="25.28515625" style="12" customWidth="1"/>
    <col min="12554" max="12800" width="9.140625" style="12"/>
    <col min="12801" max="12801" width="10.28515625" style="12" customWidth="1"/>
    <col min="12802" max="12802" width="12.5703125" style="12" customWidth="1"/>
    <col min="12803" max="12803" width="34.42578125" style="12" customWidth="1"/>
    <col min="12804" max="12804" width="15.28515625" style="12" customWidth="1"/>
    <col min="12805" max="12805" width="12.85546875" style="12" bestFit="1" customWidth="1"/>
    <col min="12806" max="12806" width="11.5703125" style="12" bestFit="1" customWidth="1"/>
    <col min="12807" max="12807" width="15.42578125" style="12" customWidth="1"/>
    <col min="12808" max="12808" width="22.42578125" style="12" customWidth="1"/>
    <col min="12809" max="12809" width="25.28515625" style="12" customWidth="1"/>
    <col min="12810" max="13056" width="9.140625" style="12"/>
    <col min="13057" max="13057" width="10.28515625" style="12" customWidth="1"/>
    <col min="13058" max="13058" width="12.5703125" style="12" customWidth="1"/>
    <col min="13059" max="13059" width="34.42578125" style="12" customWidth="1"/>
    <col min="13060" max="13060" width="15.28515625" style="12" customWidth="1"/>
    <col min="13061" max="13061" width="12.85546875" style="12" bestFit="1" customWidth="1"/>
    <col min="13062" max="13062" width="11.5703125" style="12" bestFit="1" customWidth="1"/>
    <col min="13063" max="13063" width="15.42578125" style="12" customWidth="1"/>
    <col min="13064" max="13064" width="22.42578125" style="12" customWidth="1"/>
    <col min="13065" max="13065" width="25.28515625" style="12" customWidth="1"/>
    <col min="13066" max="13312" width="9.140625" style="12"/>
    <col min="13313" max="13313" width="10.28515625" style="12" customWidth="1"/>
    <col min="13314" max="13314" width="12.5703125" style="12" customWidth="1"/>
    <col min="13315" max="13315" width="34.42578125" style="12" customWidth="1"/>
    <col min="13316" max="13316" width="15.28515625" style="12" customWidth="1"/>
    <col min="13317" max="13317" width="12.85546875" style="12" bestFit="1" customWidth="1"/>
    <col min="13318" max="13318" width="11.5703125" style="12" bestFit="1" customWidth="1"/>
    <col min="13319" max="13319" width="15.42578125" style="12" customWidth="1"/>
    <col min="13320" max="13320" width="22.42578125" style="12" customWidth="1"/>
    <col min="13321" max="13321" width="25.28515625" style="12" customWidth="1"/>
    <col min="13322" max="13568" width="9.140625" style="12"/>
    <col min="13569" max="13569" width="10.28515625" style="12" customWidth="1"/>
    <col min="13570" max="13570" width="12.5703125" style="12" customWidth="1"/>
    <col min="13571" max="13571" width="34.42578125" style="12" customWidth="1"/>
    <col min="13572" max="13572" width="15.28515625" style="12" customWidth="1"/>
    <col min="13573" max="13573" width="12.85546875" style="12" bestFit="1" customWidth="1"/>
    <col min="13574" max="13574" width="11.5703125" style="12" bestFit="1" customWidth="1"/>
    <col min="13575" max="13575" width="15.42578125" style="12" customWidth="1"/>
    <col min="13576" max="13576" width="22.42578125" style="12" customWidth="1"/>
    <col min="13577" max="13577" width="25.28515625" style="12" customWidth="1"/>
    <col min="13578" max="13824" width="9.140625" style="12"/>
    <col min="13825" max="13825" width="10.28515625" style="12" customWidth="1"/>
    <col min="13826" max="13826" width="12.5703125" style="12" customWidth="1"/>
    <col min="13827" max="13827" width="34.42578125" style="12" customWidth="1"/>
    <col min="13828" max="13828" width="15.28515625" style="12" customWidth="1"/>
    <col min="13829" max="13829" width="12.85546875" style="12" bestFit="1" customWidth="1"/>
    <col min="13830" max="13830" width="11.5703125" style="12" bestFit="1" customWidth="1"/>
    <col min="13831" max="13831" width="15.42578125" style="12" customWidth="1"/>
    <col min="13832" max="13832" width="22.42578125" style="12" customWidth="1"/>
    <col min="13833" max="13833" width="25.28515625" style="12" customWidth="1"/>
    <col min="13834" max="14080" width="9.140625" style="12"/>
    <col min="14081" max="14081" width="10.28515625" style="12" customWidth="1"/>
    <col min="14082" max="14082" width="12.5703125" style="12" customWidth="1"/>
    <col min="14083" max="14083" width="34.42578125" style="12" customWidth="1"/>
    <col min="14084" max="14084" width="15.28515625" style="12" customWidth="1"/>
    <col min="14085" max="14085" width="12.85546875" style="12" bestFit="1" customWidth="1"/>
    <col min="14086" max="14086" width="11.5703125" style="12" bestFit="1" customWidth="1"/>
    <col min="14087" max="14087" width="15.42578125" style="12" customWidth="1"/>
    <col min="14088" max="14088" width="22.42578125" style="12" customWidth="1"/>
    <col min="14089" max="14089" width="25.28515625" style="12" customWidth="1"/>
    <col min="14090" max="14336" width="9.140625" style="12"/>
    <col min="14337" max="14337" width="10.28515625" style="12" customWidth="1"/>
    <col min="14338" max="14338" width="12.5703125" style="12" customWidth="1"/>
    <col min="14339" max="14339" width="34.42578125" style="12" customWidth="1"/>
    <col min="14340" max="14340" width="15.28515625" style="12" customWidth="1"/>
    <col min="14341" max="14341" width="12.85546875" style="12" bestFit="1" customWidth="1"/>
    <col min="14342" max="14342" width="11.5703125" style="12" bestFit="1" customWidth="1"/>
    <col min="14343" max="14343" width="15.42578125" style="12" customWidth="1"/>
    <col min="14344" max="14344" width="22.42578125" style="12" customWidth="1"/>
    <col min="14345" max="14345" width="25.28515625" style="12" customWidth="1"/>
    <col min="14346" max="14592" width="9.140625" style="12"/>
    <col min="14593" max="14593" width="10.28515625" style="12" customWidth="1"/>
    <col min="14594" max="14594" width="12.5703125" style="12" customWidth="1"/>
    <col min="14595" max="14595" width="34.42578125" style="12" customWidth="1"/>
    <col min="14596" max="14596" width="15.28515625" style="12" customWidth="1"/>
    <col min="14597" max="14597" width="12.85546875" style="12" bestFit="1" customWidth="1"/>
    <col min="14598" max="14598" width="11.5703125" style="12" bestFit="1" customWidth="1"/>
    <col min="14599" max="14599" width="15.42578125" style="12" customWidth="1"/>
    <col min="14600" max="14600" width="22.42578125" style="12" customWidth="1"/>
    <col min="14601" max="14601" width="25.28515625" style="12" customWidth="1"/>
    <col min="14602" max="14848" width="9.140625" style="12"/>
    <col min="14849" max="14849" width="10.28515625" style="12" customWidth="1"/>
    <col min="14850" max="14850" width="12.5703125" style="12" customWidth="1"/>
    <col min="14851" max="14851" width="34.42578125" style="12" customWidth="1"/>
    <col min="14852" max="14852" width="15.28515625" style="12" customWidth="1"/>
    <col min="14853" max="14853" width="12.85546875" style="12" bestFit="1" customWidth="1"/>
    <col min="14854" max="14854" width="11.5703125" style="12" bestFit="1" customWidth="1"/>
    <col min="14855" max="14855" width="15.42578125" style="12" customWidth="1"/>
    <col min="14856" max="14856" width="22.42578125" style="12" customWidth="1"/>
    <col min="14857" max="14857" width="25.28515625" style="12" customWidth="1"/>
    <col min="14858" max="15104" width="9.140625" style="12"/>
    <col min="15105" max="15105" width="10.28515625" style="12" customWidth="1"/>
    <col min="15106" max="15106" width="12.5703125" style="12" customWidth="1"/>
    <col min="15107" max="15107" width="34.42578125" style="12" customWidth="1"/>
    <col min="15108" max="15108" width="15.28515625" style="12" customWidth="1"/>
    <col min="15109" max="15109" width="12.85546875" style="12" bestFit="1" customWidth="1"/>
    <col min="15110" max="15110" width="11.5703125" style="12" bestFit="1" customWidth="1"/>
    <col min="15111" max="15111" width="15.42578125" style="12" customWidth="1"/>
    <col min="15112" max="15112" width="22.42578125" style="12" customWidth="1"/>
    <col min="15113" max="15113" width="25.28515625" style="12" customWidth="1"/>
    <col min="15114" max="15360" width="9.140625" style="12"/>
    <col min="15361" max="15361" width="10.28515625" style="12" customWidth="1"/>
    <col min="15362" max="15362" width="12.5703125" style="12" customWidth="1"/>
    <col min="15363" max="15363" width="34.42578125" style="12" customWidth="1"/>
    <col min="15364" max="15364" width="15.28515625" style="12" customWidth="1"/>
    <col min="15365" max="15365" width="12.85546875" style="12" bestFit="1" customWidth="1"/>
    <col min="15366" max="15366" width="11.5703125" style="12" bestFit="1" customWidth="1"/>
    <col min="15367" max="15367" width="15.42578125" style="12" customWidth="1"/>
    <col min="15368" max="15368" width="22.42578125" style="12" customWidth="1"/>
    <col min="15369" max="15369" width="25.28515625" style="12" customWidth="1"/>
    <col min="15370" max="15616" width="9.140625" style="12"/>
    <col min="15617" max="15617" width="10.28515625" style="12" customWidth="1"/>
    <col min="15618" max="15618" width="12.5703125" style="12" customWidth="1"/>
    <col min="15619" max="15619" width="34.42578125" style="12" customWidth="1"/>
    <col min="15620" max="15620" width="15.28515625" style="12" customWidth="1"/>
    <col min="15621" max="15621" width="12.85546875" style="12" bestFit="1" customWidth="1"/>
    <col min="15622" max="15622" width="11.5703125" style="12" bestFit="1" customWidth="1"/>
    <col min="15623" max="15623" width="15.42578125" style="12" customWidth="1"/>
    <col min="15624" max="15624" width="22.42578125" style="12" customWidth="1"/>
    <col min="15625" max="15625" width="25.28515625" style="12" customWidth="1"/>
    <col min="15626" max="15872" width="9.140625" style="12"/>
    <col min="15873" max="15873" width="10.28515625" style="12" customWidth="1"/>
    <col min="15874" max="15874" width="12.5703125" style="12" customWidth="1"/>
    <col min="15875" max="15875" width="34.42578125" style="12" customWidth="1"/>
    <col min="15876" max="15876" width="15.28515625" style="12" customWidth="1"/>
    <col min="15877" max="15877" width="12.85546875" style="12" bestFit="1" customWidth="1"/>
    <col min="15878" max="15878" width="11.5703125" style="12" bestFit="1" customWidth="1"/>
    <col min="15879" max="15879" width="15.42578125" style="12" customWidth="1"/>
    <col min="15880" max="15880" width="22.42578125" style="12" customWidth="1"/>
    <col min="15881" max="15881" width="25.28515625" style="12" customWidth="1"/>
    <col min="15882" max="16128" width="9.140625" style="12"/>
    <col min="16129" max="16129" width="10.28515625" style="12" customWidth="1"/>
    <col min="16130" max="16130" width="12.5703125" style="12" customWidth="1"/>
    <col min="16131" max="16131" width="34.42578125" style="12" customWidth="1"/>
    <col min="16132" max="16132" width="15.28515625" style="12" customWidth="1"/>
    <col min="16133" max="16133" width="12.85546875" style="12" bestFit="1" customWidth="1"/>
    <col min="16134" max="16134" width="11.5703125" style="12" bestFit="1" customWidth="1"/>
    <col min="16135" max="16135" width="15.42578125" style="12" customWidth="1"/>
    <col min="16136" max="16136" width="22.42578125" style="12" customWidth="1"/>
    <col min="16137" max="16137" width="25.28515625" style="12" customWidth="1"/>
    <col min="16138" max="16384" width="9.140625" style="12"/>
  </cols>
  <sheetData>
    <row r="2" spans="1:9" s="5" customFormat="1">
      <c r="B2" s="3"/>
      <c r="C2" s="3"/>
    </row>
    <row r="3" spans="1:9" s="5" customFormat="1" ht="15.75">
      <c r="A3" s="6"/>
      <c r="B3" s="3"/>
      <c r="C3" s="55" t="s">
        <v>26</v>
      </c>
    </row>
    <row r="4" spans="1:9" s="5" customFormat="1" ht="15.75">
      <c r="B4" s="3"/>
      <c r="C4" s="16" t="s">
        <v>0</v>
      </c>
      <c r="F4" s="58" t="s">
        <v>154</v>
      </c>
      <c r="G4" s="58"/>
      <c r="H4" s="58"/>
      <c r="I4" s="1"/>
    </row>
    <row r="5" spans="1:9" s="5" customFormat="1" ht="15.75">
      <c r="B5" s="3"/>
      <c r="C5" s="16"/>
    </row>
    <row r="6" spans="1:9" s="5" customFormat="1" ht="15.75">
      <c r="B6" s="3"/>
      <c r="C6" s="56" t="s">
        <v>113</v>
      </c>
    </row>
    <row r="7" spans="1:9" s="17" customFormat="1" ht="34.5" customHeight="1">
      <c r="A7" s="59" t="s">
        <v>13</v>
      </c>
      <c r="B7" s="60" t="s">
        <v>14</v>
      </c>
      <c r="C7" s="60" t="s">
        <v>15</v>
      </c>
      <c r="D7" s="61" t="s">
        <v>114</v>
      </c>
      <c r="E7" s="62"/>
      <c r="F7" s="62"/>
      <c r="G7" s="62"/>
      <c r="H7" s="61" t="s">
        <v>115</v>
      </c>
      <c r="I7" s="63"/>
    </row>
    <row r="8" spans="1:9" s="11" customFormat="1" ht="70.5" customHeight="1">
      <c r="A8" s="59"/>
      <c r="B8" s="60"/>
      <c r="C8" s="60"/>
      <c r="D8" s="10" t="s">
        <v>16</v>
      </c>
      <c r="E8" s="10" t="s">
        <v>17</v>
      </c>
      <c r="F8" s="8" t="s">
        <v>18</v>
      </c>
      <c r="G8" s="8" t="s">
        <v>1</v>
      </c>
      <c r="H8" s="26" t="s">
        <v>27</v>
      </c>
      <c r="I8" s="54" t="s">
        <v>42</v>
      </c>
    </row>
    <row r="9" spans="1:9">
      <c r="A9" s="31">
        <v>1</v>
      </c>
      <c r="B9" s="32" t="s">
        <v>2</v>
      </c>
      <c r="C9" s="32" t="s">
        <v>3</v>
      </c>
      <c r="D9" s="42">
        <v>358.6</v>
      </c>
      <c r="E9" s="43">
        <v>108</v>
      </c>
      <c r="F9" s="42">
        <v>15</v>
      </c>
      <c r="G9" s="42">
        <f t="shared" ref="G9:G40" si="0">D9+E9+F9</f>
        <v>481.6</v>
      </c>
      <c r="H9" s="42">
        <v>105</v>
      </c>
      <c r="I9" s="42">
        <v>372</v>
      </c>
    </row>
    <row r="10" spans="1:9">
      <c r="A10" s="31">
        <v>2</v>
      </c>
      <c r="B10" s="32" t="s">
        <v>155</v>
      </c>
      <c r="C10" s="32" t="s">
        <v>156</v>
      </c>
      <c r="D10" s="33">
        <v>4353</v>
      </c>
      <c r="E10" s="33">
        <v>260</v>
      </c>
      <c r="F10" s="33">
        <v>48</v>
      </c>
      <c r="G10" s="33">
        <f t="shared" si="0"/>
        <v>4661</v>
      </c>
      <c r="H10" s="33">
        <v>390</v>
      </c>
      <c r="I10" s="33">
        <v>2822</v>
      </c>
    </row>
    <row r="11" spans="1:9" ht="30">
      <c r="A11" s="31">
        <v>3</v>
      </c>
      <c r="B11" s="32" t="s">
        <v>116</v>
      </c>
      <c r="C11" s="32" t="s">
        <v>117</v>
      </c>
      <c r="D11" s="42">
        <v>659</v>
      </c>
      <c r="E11" s="33">
        <v>89.42</v>
      </c>
      <c r="F11" s="42">
        <v>24</v>
      </c>
      <c r="G11" s="42">
        <f t="shared" si="0"/>
        <v>772.42</v>
      </c>
      <c r="H11" s="42">
        <v>127</v>
      </c>
      <c r="I11" s="42">
        <v>516</v>
      </c>
    </row>
    <row r="12" spans="1:9" ht="30">
      <c r="A12" s="31">
        <v>4</v>
      </c>
      <c r="B12" s="32" t="s">
        <v>4</v>
      </c>
      <c r="C12" s="32" t="s">
        <v>5</v>
      </c>
      <c r="D12" s="42">
        <v>351.32</v>
      </c>
      <c r="E12" s="42">
        <v>93</v>
      </c>
      <c r="F12" s="42">
        <v>15</v>
      </c>
      <c r="G12" s="42">
        <f t="shared" si="0"/>
        <v>459.32</v>
      </c>
      <c r="H12" s="42">
        <v>64</v>
      </c>
      <c r="I12" s="42">
        <v>256</v>
      </c>
    </row>
    <row r="13" spans="1:9">
      <c r="A13" s="31">
        <v>5</v>
      </c>
      <c r="B13" s="32" t="s">
        <v>118</v>
      </c>
      <c r="C13" s="32" t="s">
        <v>119</v>
      </c>
      <c r="D13" s="42">
        <v>648.4</v>
      </c>
      <c r="E13" s="42">
        <v>85.71</v>
      </c>
      <c r="F13" s="42">
        <v>24</v>
      </c>
      <c r="G13" s="42">
        <f t="shared" si="0"/>
        <v>758.11</v>
      </c>
      <c r="H13" s="42">
        <v>153</v>
      </c>
      <c r="I13" s="42">
        <v>612</v>
      </c>
    </row>
    <row r="14" spans="1:9">
      <c r="A14" s="31">
        <v>6</v>
      </c>
      <c r="B14" s="32" t="s">
        <v>79</v>
      </c>
      <c r="C14" s="32" t="s">
        <v>80</v>
      </c>
      <c r="D14" s="33">
        <v>1844.2</v>
      </c>
      <c r="E14" s="33">
        <v>727</v>
      </c>
      <c r="F14" s="33">
        <v>36</v>
      </c>
      <c r="G14" s="33">
        <f t="shared" si="0"/>
        <v>2607.1999999999998</v>
      </c>
      <c r="H14" s="33">
        <v>561</v>
      </c>
      <c r="I14" s="33">
        <v>2194</v>
      </c>
    </row>
    <row r="15" spans="1:9">
      <c r="A15" s="31">
        <v>7</v>
      </c>
      <c r="B15" s="32" t="s">
        <v>81</v>
      </c>
      <c r="C15" s="32" t="s">
        <v>82</v>
      </c>
      <c r="D15" s="33">
        <v>2497.6999999999998</v>
      </c>
      <c r="E15" s="33">
        <v>832.57</v>
      </c>
      <c r="F15" s="33">
        <v>36</v>
      </c>
      <c r="G15" s="33">
        <f t="shared" si="0"/>
        <v>3366.27</v>
      </c>
      <c r="H15" s="33">
        <v>322</v>
      </c>
      <c r="I15" s="33">
        <v>1772</v>
      </c>
    </row>
    <row r="16" spans="1:9" s="29" customFormat="1" ht="15.75">
      <c r="A16" s="31">
        <v>8</v>
      </c>
      <c r="B16" s="32" t="s">
        <v>47</v>
      </c>
      <c r="C16" s="32" t="s">
        <v>48</v>
      </c>
      <c r="D16" s="42">
        <v>1086.2</v>
      </c>
      <c r="E16" s="42">
        <v>274.27999999999997</v>
      </c>
      <c r="F16" s="42">
        <v>36</v>
      </c>
      <c r="G16" s="42">
        <f t="shared" si="0"/>
        <v>1396.48</v>
      </c>
      <c r="H16" s="42">
        <v>306</v>
      </c>
      <c r="I16" s="42">
        <v>1970</v>
      </c>
    </row>
    <row r="17" spans="1:9" s="29" customFormat="1" ht="30.75">
      <c r="A17" s="31">
        <v>9</v>
      </c>
      <c r="B17" s="32" t="s">
        <v>83</v>
      </c>
      <c r="C17" s="32" t="s">
        <v>84</v>
      </c>
      <c r="D17" s="33">
        <v>370.2</v>
      </c>
      <c r="E17" s="33">
        <v>142.13999999999999</v>
      </c>
      <c r="F17" s="33">
        <v>24</v>
      </c>
      <c r="G17" s="33">
        <f t="shared" si="0"/>
        <v>536.33999999999992</v>
      </c>
      <c r="H17" s="33">
        <v>144</v>
      </c>
      <c r="I17" s="33">
        <v>1215</v>
      </c>
    </row>
    <row r="18" spans="1:9" ht="30">
      <c r="A18" s="31">
        <v>10</v>
      </c>
      <c r="B18" s="32" t="s">
        <v>120</v>
      </c>
      <c r="C18" s="32" t="s">
        <v>121</v>
      </c>
      <c r="D18" s="42">
        <v>468.8</v>
      </c>
      <c r="E18" s="42">
        <v>90</v>
      </c>
      <c r="F18" s="42">
        <v>24</v>
      </c>
      <c r="G18" s="42">
        <f t="shared" si="0"/>
        <v>582.79999999999995</v>
      </c>
      <c r="H18" s="42">
        <v>132</v>
      </c>
      <c r="I18" s="42">
        <v>576</v>
      </c>
    </row>
    <row r="19" spans="1:9">
      <c r="A19" s="31">
        <v>11</v>
      </c>
      <c r="B19" s="32" t="s">
        <v>6</v>
      </c>
      <c r="C19" s="32" t="s">
        <v>7</v>
      </c>
      <c r="D19" s="42">
        <v>4010.6</v>
      </c>
      <c r="E19" s="42">
        <v>829.3</v>
      </c>
      <c r="F19" s="42">
        <v>48</v>
      </c>
      <c r="G19" s="42">
        <f t="shared" si="0"/>
        <v>4887.8999999999996</v>
      </c>
      <c r="H19" s="42">
        <v>483</v>
      </c>
      <c r="I19" s="42">
        <v>3864</v>
      </c>
    </row>
    <row r="20" spans="1:9">
      <c r="A20" s="31">
        <v>12</v>
      </c>
      <c r="B20" s="32" t="s">
        <v>195</v>
      </c>
      <c r="C20" s="32" t="s">
        <v>196</v>
      </c>
      <c r="D20" s="33">
        <v>1394.04</v>
      </c>
      <c r="E20" s="33">
        <v>229.69</v>
      </c>
      <c r="F20" s="33">
        <v>32</v>
      </c>
      <c r="G20" s="33">
        <f t="shared" si="0"/>
        <v>1655.73</v>
      </c>
      <c r="H20" s="33">
        <v>311</v>
      </c>
      <c r="I20" s="33">
        <v>1449.5</v>
      </c>
    </row>
    <row r="21" spans="1:9">
      <c r="A21" s="31">
        <v>13</v>
      </c>
      <c r="B21" s="32" t="s">
        <v>28</v>
      </c>
      <c r="C21" s="32" t="s">
        <v>29</v>
      </c>
      <c r="D21" s="42">
        <v>461.4</v>
      </c>
      <c r="E21" s="42">
        <v>81.44</v>
      </c>
      <c r="F21" s="42">
        <v>24</v>
      </c>
      <c r="G21" s="42">
        <f t="shared" si="0"/>
        <v>566.83999999999992</v>
      </c>
      <c r="H21" s="42">
        <v>134</v>
      </c>
      <c r="I21" s="42">
        <v>512</v>
      </c>
    </row>
    <row r="22" spans="1:9">
      <c r="A22" s="31">
        <v>14</v>
      </c>
      <c r="B22" s="32" t="s">
        <v>21</v>
      </c>
      <c r="C22" s="32" t="s">
        <v>22</v>
      </c>
      <c r="D22" s="42">
        <v>3274.8</v>
      </c>
      <c r="E22" s="42">
        <v>446.19</v>
      </c>
      <c r="F22" s="42">
        <v>24</v>
      </c>
      <c r="G22" s="42">
        <f t="shared" si="0"/>
        <v>3744.9900000000002</v>
      </c>
      <c r="H22" s="42">
        <v>426</v>
      </c>
      <c r="I22" s="42">
        <v>3066</v>
      </c>
    </row>
    <row r="23" spans="1:9">
      <c r="A23" s="31">
        <v>15</v>
      </c>
      <c r="B23" s="32" t="s">
        <v>49</v>
      </c>
      <c r="C23" s="32" t="s">
        <v>50</v>
      </c>
      <c r="D23" s="42">
        <v>1371.44</v>
      </c>
      <c r="E23" s="42">
        <v>215</v>
      </c>
      <c r="F23" s="42">
        <v>24</v>
      </c>
      <c r="G23" s="42">
        <f t="shared" si="0"/>
        <v>1610.44</v>
      </c>
      <c r="H23" s="42">
        <v>144</v>
      </c>
      <c r="I23" s="42">
        <v>849</v>
      </c>
    </row>
    <row r="24" spans="1:9">
      <c r="A24" s="31">
        <v>16</v>
      </c>
      <c r="B24" s="32" t="s">
        <v>122</v>
      </c>
      <c r="C24" s="32" t="s">
        <v>123</v>
      </c>
      <c r="D24" s="42">
        <v>669.4</v>
      </c>
      <c r="E24" s="42">
        <v>98</v>
      </c>
      <c r="F24" s="42">
        <v>24</v>
      </c>
      <c r="G24" s="42">
        <f t="shared" si="0"/>
        <v>791.4</v>
      </c>
      <c r="H24" s="42">
        <v>140</v>
      </c>
      <c r="I24" s="42">
        <v>600</v>
      </c>
    </row>
    <row r="25" spans="1:9" ht="30">
      <c r="A25" s="31">
        <v>17</v>
      </c>
      <c r="B25" s="32" t="s">
        <v>157</v>
      </c>
      <c r="C25" s="32" t="s">
        <v>158</v>
      </c>
      <c r="D25" s="33">
        <v>1249.24</v>
      </c>
      <c r="E25" s="33">
        <v>247.43</v>
      </c>
      <c r="F25" s="33">
        <v>36</v>
      </c>
      <c r="G25" s="33">
        <f t="shared" si="0"/>
        <v>1532.67</v>
      </c>
      <c r="H25" s="33">
        <v>458</v>
      </c>
      <c r="I25" s="33">
        <v>2022</v>
      </c>
    </row>
    <row r="26" spans="1:9">
      <c r="A26" s="31">
        <v>18</v>
      </c>
      <c r="B26" s="32" t="s">
        <v>30</v>
      </c>
      <c r="C26" s="32" t="s">
        <v>31</v>
      </c>
      <c r="D26" s="42">
        <v>442.4</v>
      </c>
      <c r="E26" s="42">
        <v>98</v>
      </c>
      <c r="F26" s="42">
        <v>20</v>
      </c>
      <c r="G26" s="42">
        <f t="shared" si="0"/>
        <v>560.4</v>
      </c>
      <c r="H26" s="42">
        <v>107</v>
      </c>
      <c r="I26" s="42">
        <v>360</v>
      </c>
    </row>
    <row r="27" spans="1:9" s="29" customFormat="1" ht="30.75">
      <c r="A27" s="31">
        <v>19</v>
      </c>
      <c r="B27" s="32" t="s">
        <v>197</v>
      </c>
      <c r="C27" s="32" t="s">
        <v>198</v>
      </c>
      <c r="D27" s="42">
        <v>2200.3000000000002</v>
      </c>
      <c r="E27" s="42">
        <v>426.8</v>
      </c>
      <c r="F27" s="33">
        <v>36</v>
      </c>
      <c r="G27" s="33">
        <f t="shared" si="0"/>
        <v>2663.1000000000004</v>
      </c>
      <c r="H27" s="33">
        <v>326</v>
      </c>
      <c r="I27" s="33">
        <v>2548</v>
      </c>
    </row>
    <row r="28" spans="1:9" s="29" customFormat="1" ht="15.75">
      <c r="A28" s="31">
        <v>20</v>
      </c>
      <c r="B28" s="32" t="s">
        <v>85</v>
      </c>
      <c r="C28" s="32" t="s">
        <v>86</v>
      </c>
      <c r="D28" s="33">
        <v>2086.4</v>
      </c>
      <c r="E28" s="33">
        <v>223.56</v>
      </c>
      <c r="F28" s="33">
        <v>36</v>
      </c>
      <c r="G28" s="33">
        <f t="shared" si="0"/>
        <v>2345.96</v>
      </c>
      <c r="H28" s="33">
        <v>754</v>
      </c>
      <c r="I28" s="33">
        <v>1778</v>
      </c>
    </row>
    <row r="29" spans="1:9" s="29" customFormat="1" ht="15.75">
      <c r="A29" s="31">
        <v>21</v>
      </c>
      <c r="B29" s="32" t="s">
        <v>159</v>
      </c>
      <c r="C29" s="32" t="s">
        <v>160</v>
      </c>
      <c r="D29" s="33">
        <v>658.7</v>
      </c>
      <c r="E29" s="33">
        <v>277</v>
      </c>
      <c r="F29" s="33">
        <v>15</v>
      </c>
      <c r="G29" s="33">
        <f t="shared" si="0"/>
        <v>950.7</v>
      </c>
      <c r="H29" s="33">
        <v>109</v>
      </c>
      <c r="I29" s="33">
        <f>678-12</f>
        <v>666</v>
      </c>
    </row>
    <row r="30" spans="1:9">
      <c r="A30" s="31">
        <v>22</v>
      </c>
      <c r="B30" s="32" t="s">
        <v>199</v>
      </c>
      <c r="C30" s="32" t="s">
        <v>200</v>
      </c>
      <c r="D30" s="33">
        <v>551.6</v>
      </c>
      <c r="E30" s="33">
        <v>101.5</v>
      </c>
      <c r="F30" s="33">
        <v>19</v>
      </c>
      <c r="G30" s="33">
        <f t="shared" si="0"/>
        <v>672.1</v>
      </c>
      <c r="H30" s="33">
        <v>121</v>
      </c>
      <c r="I30" s="33">
        <v>582</v>
      </c>
    </row>
    <row r="31" spans="1:9">
      <c r="A31" s="31">
        <v>23</v>
      </c>
      <c r="B31" s="32" t="s">
        <v>201</v>
      </c>
      <c r="C31" s="32" t="s">
        <v>202</v>
      </c>
      <c r="D31" s="33">
        <v>297.39999999999998</v>
      </c>
      <c r="E31" s="33">
        <v>114.89</v>
      </c>
      <c r="F31" s="33">
        <v>20</v>
      </c>
      <c r="G31" s="33">
        <f t="shared" si="0"/>
        <v>432.28999999999996</v>
      </c>
      <c r="H31" s="33">
        <v>134</v>
      </c>
      <c r="I31" s="33">
        <v>640</v>
      </c>
    </row>
    <row r="32" spans="1:9" ht="30">
      <c r="A32" s="31">
        <v>24</v>
      </c>
      <c r="B32" s="32" t="s">
        <v>161</v>
      </c>
      <c r="C32" s="32" t="s">
        <v>162</v>
      </c>
      <c r="D32" s="33">
        <v>2703.2</v>
      </c>
      <c r="E32" s="33">
        <v>209.5</v>
      </c>
      <c r="F32" s="33">
        <v>31</v>
      </c>
      <c r="G32" s="33">
        <f t="shared" si="0"/>
        <v>2943.7</v>
      </c>
      <c r="H32" s="33">
        <v>292</v>
      </c>
      <c r="I32" s="33">
        <v>1958</v>
      </c>
    </row>
    <row r="33" spans="1:9">
      <c r="A33" s="31">
        <v>25</v>
      </c>
      <c r="B33" s="32" t="s">
        <v>163</v>
      </c>
      <c r="C33" s="32" t="s">
        <v>164</v>
      </c>
      <c r="D33" s="33">
        <v>3574.8</v>
      </c>
      <c r="E33" s="33">
        <v>407.14</v>
      </c>
      <c r="F33" s="33">
        <v>36</v>
      </c>
      <c r="G33" s="33">
        <f t="shared" si="0"/>
        <v>4017.94</v>
      </c>
      <c r="H33" s="33">
        <v>415</v>
      </c>
      <c r="I33" s="33">
        <v>3120</v>
      </c>
    </row>
    <row r="34" spans="1:9">
      <c r="A34" s="31">
        <v>26</v>
      </c>
      <c r="B34" s="32" t="s">
        <v>203</v>
      </c>
      <c r="C34" s="32" t="s">
        <v>204</v>
      </c>
      <c r="D34" s="33">
        <v>457</v>
      </c>
      <c r="E34" s="33">
        <v>147</v>
      </c>
      <c r="F34" s="33">
        <v>24</v>
      </c>
      <c r="G34" s="33">
        <f t="shared" si="0"/>
        <v>628</v>
      </c>
      <c r="H34" s="33">
        <v>128</v>
      </c>
      <c r="I34" s="33">
        <v>1264</v>
      </c>
    </row>
    <row r="35" spans="1:9" ht="30">
      <c r="A35" s="31">
        <v>27</v>
      </c>
      <c r="B35" s="32" t="s">
        <v>87</v>
      </c>
      <c r="C35" s="32" t="s">
        <v>88</v>
      </c>
      <c r="D35" s="33">
        <v>843.5</v>
      </c>
      <c r="E35" s="33">
        <v>229</v>
      </c>
      <c r="F35" s="33">
        <v>24</v>
      </c>
      <c r="G35" s="33">
        <f t="shared" si="0"/>
        <v>1096.5</v>
      </c>
      <c r="H35" s="33">
        <v>121</v>
      </c>
      <c r="I35" s="33">
        <v>408</v>
      </c>
    </row>
    <row r="36" spans="1:9" ht="30">
      <c r="A36" s="31">
        <v>28</v>
      </c>
      <c r="B36" s="32" t="s">
        <v>32</v>
      </c>
      <c r="C36" s="32" t="s">
        <v>33</v>
      </c>
      <c r="D36" s="42">
        <v>792</v>
      </c>
      <c r="E36" s="42">
        <v>194</v>
      </c>
      <c r="F36" s="42">
        <v>24</v>
      </c>
      <c r="G36" s="42">
        <f t="shared" si="0"/>
        <v>1010</v>
      </c>
      <c r="H36" s="42">
        <v>159</v>
      </c>
      <c r="I36" s="42">
        <v>995</v>
      </c>
    </row>
    <row r="37" spans="1:9">
      <c r="A37" s="31">
        <v>29</v>
      </c>
      <c r="B37" s="32" t="s">
        <v>89</v>
      </c>
      <c r="C37" s="32" t="s">
        <v>90</v>
      </c>
      <c r="D37" s="33">
        <v>480.4</v>
      </c>
      <c r="E37" s="33">
        <v>93.5</v>
      </c>
      <c r="F37" s="33">
        <v>13</v>
      </c>
      <c r="G37" s="33">
        <f t="shared" si="0"/>
        <v>586.9</v>
      </c>
      <c r="H37" s="33">
        <v>141</v>
      </c>
      <c r="I37" s="33">
        <v>576</v>
      </c>
    </row>
    <row r="38" spans="1:9">
      <c r="A38" s="31">
        <v>30</v>
      </c>
      <c r="B38" s="32" t="s">
        <v>51</v>
      </c>
      <c r="C38" s="32" t="s">
        <v>52</v>
      </c>
      <c r="D38" s="42">
        <v>955.78</v>
      </c>
      <c r="E38" s="42">
        <v>117.5</v>
      </c>
      <c r="F38" s="42">
        <v>24</v>
      </c>
      <c r="G38" s="42">
        <f t="shared" si="0"/>
        <v>1097.28</v>
      </c>
      <c r="H38" s="42">
        <v>151</v>
      </c>
      <c r="I38" s="42">
        <v>864</v>
      </c>
    </row>
    <row r="39" spans="1:9" ht="30">
      <c r="A39" s="31">
        <v>31</v>
      </c>
      <c r="B39" s="32" t="s">
        <v>124</v>
      </c>
      <c r="C39" s="32" t="s">
        <v>125</v>
      </c>
      <c r="D39" s="42">
        <v>784.2</v>
      </c>
      <c r="E39" s="42">
        <v>130</v>
      </c>
      <c r="F39" s="42">
        <v>24</v>
      </c>
      <c r="G39" s="42">
        <f t="shared" si="0"/>
        <v>938.2</v>
      </c>
      <c r="H39" s="42">
        <v>135</v>
      </c>
      <c r="I39" s="42">
        <v>1288</v>
      </c>
    </row>
    <row r="40" spans="1:9">
      <c r="A40" s="31">
        <v>32</v>
      </c>
      <c r="B40" s="44" t="s">
        <v>53</v>
      </c>
      <c r="C40" s="44" t="s">
        <v>54</v>
      </c>
      <c r="D40" s="43">
        <v>535.6</v>
      </c>
      <c r="E40" s="45">
        <v>132.5</v>
      </c>
      <c r="F40" s="45">
        <v>24</v>
      </c>
      <c r="G40" s="45">
        <f t="shared" si="0"/>
        <v>692.1</v>
      </c>
      <c r="H40" s="45">
        <v>149</v>
      </c>
      <c r="I40" s="45">
        <v>568</v>
      </c>
    </row>
    <row r="41" spans="1:9" ht="30">
      <c r="A41" s="31">
        <v>33</v>
      </c>
      <c r="B41" s="32" t="s">
        <v>126</v>
      </c>
      <c r="C41" s="32" t="s">
        <v>127</v>
      </c>
      <c r="D41" s="42">
        <v>939</v>
      </c>
      <c r="E41" s="42">
        <v>260.86</v>
      </c>
      <c r="F41" s="42">
        <v>24</v>
      </c>
      <c r="G41" s="42">
        <f t="shared" ref="G41:G72" si="1">D41+E41+F41</f>
        <v>1223.8600000000001</v>
      </c>
      <c r="H41" s="42">
        <v>159</v>
      </c>
      <c r="I41" s="42">
        <v>883</v>
      </c>
    </row>
    <row r="42" spans="1:9">
      <c r="A42" s="31">
        <v>34</v>
      </c>
      <c r="B42" s="32" t="s">
        <v>10</v>
      </c>
      <c r="C42" s="32" t="s">
        <v>11</v>
      </c>
      <c r="D42" s="42">
        <v>1139</v>
      </c>
      <c r="E42" s="42">
        <v>169.87</v>
      </c>
      <c r="F42" s="42">
        <v>20</v>
      </c>
      <c r="G42" s="42">
        <f t="shared" si="1"/>
        <v>1328.87</v>
      </c>
      <c r="H42" s="42">
        <v>148</v>
      </c>
      <c r="I42" s="42">
        <v>1280</v>
      </c>
    </row>
    <row r="43" spans="1:9" ht="30">
      <c r="A43" s="31">
        <v>35</v>
      </c>
      <c r="B43" s="32" t="s">
        <v>55</v>
      </c>
      <c r="C43" s="32" t="s">
        <v>56</v>
      </c>
      <c r="D43" s="42">
        <v>4545.3</v>
      </c>
      <c r="E43" s="42">
        <v>921</v>
      </c>
      <c r="F43" s="42">
        <v>84</v>
      </c>
      <c r="G43" s="42">
        <f t="shared" si="1"/>
        <v>5550.3</v>
      </c>
      <c r="H43" s="42">
        <v>733</v>
      </c>
      <c r="I43" s="42">
        <v>3767</v>
      </c>
    </row>
    <row r="44" spans="1:9" ht="30">
      <c r="A44" s="31">
        <v>36</v>
      </c>
      <c r="B44" s="32" t="s">
        <v>128</v>
      </c>
      <c r="C44" s="32" t="s">
        <v>129</v>
      </c>
      <c r="D44" s="42">
        <v>394.24</v>
      </c>
      <c r="E44" s="42">
        <v>110</v>
      </c>
      <c r="F44" s="42">
        <v>24</v>
      </c>
      <c r="G44" s="42">
        <f t="shared" si="1"/>
        <v>528.24</v>
      </c>
      <c r="H44" s="42">
        <v>140</v>
      </c>
      <c r="I44" s="42">
        <v>631</v>
      </c>
    </row>
    <row r="45" spans="1:9" ht="30">
      <c r="A45" s="31">
        <v>37</v>
      </c>
      <c r="B45" s="32" t="s">
        <v>130</v>
      </c>
      <c r="C45" s="32" t="s">
        <v>131</v>
      </c>
      <c r="D45" s="42">
        <v>816.46</v>
      </c>
      <c r="E45" s="42">
        <v>180.57</v>
      </c>
      <c r="F45" s="42">
        <v>24</v>
      </c>
      <c r="G45" s="42">
        <f t="shared" si="1"/>
        <v>1021.03</v>
      </c>
      <c r="H45" s="42">
        <v>123</v>
      </c>
      <c r="I45" s="42">
        <v>981.5</v>
      </c>
    </row>
    <row r="46" spans="1:9">
      <c r="A46" s="31">
        <v>38</v>
      </c>
      <c r="B46" s="32" t="s">
        <v>34</v>
      </c>
      <c r="C46" s="32" t="s">
        <v>35</v>
      </c>
      <c r="D46" s="42">
        <v>837</v>
      </c>
      <c r="E46" s="42">
        <v>80</v>
      </c>
      <c r="F46" s="42">
        <v>20</v>
      </c>
      <c r="G46" s="42">
        <f t="shared" si="1"/>
        <v>937</v>
      </c>
      <c r="H46" s="42">
        <v>150</v>
      </c>
      <c r="I46" s="42">
        <v>812</v>
      </c>
    </row>
    <row r="47" spans="1:9">
      <c r="A47" s="31">
        <v>39</v>
      </c>
      <c r="B47" s="32" t="s">
        <v>57</v>
      </c>
      <c r="C47" s="32" t="s">
        <v>58</v>
      </c>
      <c r="D47" s="42">
        <v>1311</v>
      </c>
      <c r="E47" s="42">
        <v>235.5</v>
      </c>
      <c r="F47" s="42">
        <v>36</v>
      </c>
      <c r="G47" s="42">
        <f t="shared" si="1"/>
        <v>1582.5</v>
      </c>
      <c r="H47" s="42">
        <v>266</v>
      </c>
      <c r="I47" s="42">
        <v>1767</v>
      </c>
    </row>
    <row r="48" spans="1:9" ht="30">
      <c r="A48" s="31">
        <v>40</v>
      </c>
      <c r="B48" s="32" t="s">
        <v>165</v>
      </c>
      <c r="C48" s="32" t="s">
        <v>166</v>
      </c>
      <c r="D48" s="33">
        <v>527.20000000000005</v>
      </c>
      <c r="E48" s="33">
        <v>74.290000000000006</v>
      </c>
      <c r="F48" s="33">
        <v>20</v>
      </c>
      <c r="G48" s="33">
        <f t="shared" si="1"/>
        <v>621.49</v>
      </c>
      <c r="H48" s="33">
        <v>120</v>
      </c>
      <c r="I48" s="33">
        <v>604</v>
      </c>
    </row>
    <row r="49" spans="1:9">
      <c r="A49" s="31">
        <v>41</v>
      </c>
      <c r="B49" s="32" t="s">
        <v>132</v>
      </c>
      <c r="C49" s="32" t="s">
        <v>133</v>
      </c>
      <c r="D49" s="42">
        <v>2090.4</v>
      </c>
      <c r="E49" s="42">
        <v>263</v>
      </c>
      <c r="F49" s="42">
        <v>36</v>
      </c>
      <c r="G49" s="42">
        <f t="shared" si="1"/>
        <v>2389.4</v>
      </c>
      <c r="H49" s="42">
        <v>310</v>
      </c>
      <c r="I49" s="42">
        <v>1585</v>
      </c>
    </row>
    <row r="50" spans="1:9">
      <c r="A50" s="31">
        <v>42</v>
      </c>
      <c r="B50" s="32" t="s">
        <v>134</v>
      </c>
      <c r="C50" s="32" t="s">
        <v>135</v>
      </c>
      <c r="D50" s="42">
        <v>648</v>
      </c>
      <c r="E50" s="42">
        <v>70.03</v>
      </c>
      <c r="F50" s="42">
        <v>24</v>
      </c>
      <c r="G50" s="42">
        <f t="shared" si="1"/>
        <v>742.03</v>
      </c>
      <c r="H50" s="42">
        <v>119</v>
      </c>
      <c r="I50" s="42">
        <v>784</v>
      </c>
    </row>
    <row r="51" spans="1:9" ht="30">
      <c r="A51" s="31">
        <v>43</v>
      </c>
      <c r="B51" s="32" t="s">
        <v>167</v>
      </c>
      <c r="C51" s="32" t="s">
        <v>168</v>
      </c>
      <c r="D51" s="33">
        <v>1136</v>
      </c>
      <c r="E51" s="33">
        <v>180.57</v>
      </c>
      <c r="F51" s="33">
        <v>20</v>
      </c>
      <c r="G51" s="33">
        <f t="shared" si="1"/>
        <v>1336.57</v>
      </c>
      <c r="H51" s="33">
        <v>211</v>
      </c>
      <c r="I51" s="33">
        <v>436.5</v>
      </c>
    </row>
    <row r="52" spans="1:9" ht="30">
      <c r="A52" s="31">
        <v>44</v>
      </c>
      <c r="B52" s="32" t="s">
        <v>205</v>
      </c>
      <c r="C52" s="32" t="s">
        <v>206</v>
      </c>
      <c r="D52" s="33">
        <v>1470.56</v>
      </c>
      <c r="E52" s="33">
        <v>449.94</v>
      </c>
      <c r="F52" s="33">
        <v>48</v>
      </c>
      <c r="G52" s="33">
        <f t="shared" si="1"/>
        <v>1968.5</v>
      </c>
      <c r="H52" s="33">
        <v>338</v>
      </c>
      <c r="I52" s="33">
        <v>1758</v>
      </c>
    </row>
    <row r="53" spans="1:9">
      <c r="A53" s="31">
        <v>45</v>
      </c>
      <c r="B53" s="32" t="s">
        <v>169</v>
      </c>
      <c r="C53" s="32" t="s">
        <v>170</v>
      </c>
      <c r="D53" s="33">
        <v>1918.8</v>
      </c>
      <c r="E53" s="33">
        <v>573.03</v>
      </c>
      <c r="F53" s="33">
        <v>36</v>
      </c>
      <c r="G53" s="33">
        <f t="shared" si="1"/>
        <v>2527.83</v>
      </c>
      <c r="H53" s="33">
        <v>288</v>
      </c>
      <c r="I53" s="33">
        <v>1824</v>
      </c>
    </row>
    <row r="54" spans="1:9">
      <c r="A54" s="31">
        <v>46</v>
      </c>
      <c r="B54" s="32" t="s">
        <v>171</v>
      </c>
      <c r="C54" s="32" t="s">
        <v>172</v>
      </c>
      <c r="D54" s="33">
        <v>1217.8800000000001</v>
      </c>
      <c r="E54" s="33">
        <v>148.15</v>
      </c>
      <c r="F54" s="33">
        <v>24</v>
      </c>
      <c r="G54" s="33">
        <f t="shared" si="1"/>
        <v>1390.0300000000002</v>
      </c>
      <c r="H54" s="33">
        <v>168</v>
      </c>
      <c r="I54" s="33">
        <v>1368</v>
      </c>
    </row>
    <row r="55" spans="1:9">
      <c r="A55" s="31">
        <v>47</v>
      </c>
      <c r="B55" s="34" t="s">
        <v>23</v>
      </c>
      <c r="C55" s="32" t="s">
        <v>24</v>
      </c>
      <c r="D55" s="42">
        <v>2264.44</v>
      </c>
      <c r="E55" s="42">
        <v>222</v>
      </c>
      <c r="F55" s="42">
        <v>36</v>
      </c>
      <c r="G55" s="42">
        <f t="shared" si="1"/>
        <v>2522.44</v>
      </c>
      <c r="H55" s="42">
        <v>281</v>
      </c>
      <c r="I55" s="42">
        <v>2320</v>
      </c>
    </row>
    <row r="56" spans="1:9" s="28" customFormat="1">
      <c r="A56" s="31">
        <v>48</v>
      </c>
      <c r="B56" s="34" t="s">
        <v>136</v>
      </c>
      <c r="C56" s="32" t="s">
        <v>137</v>
      </c>
      <c r="D56" s="42">
        <v>5016.05</v>
      </c>
      <c r="E56" s="42">
        <v>1280</v>
      </c>
      <c r="F56" s="42">
        <v>108</v>
      </c>
      <c r="G56" s="42">
        <f t="shared" si="1"/>
        <v>6404.05</v>
      </c>
      <c r="H56" s="42">
        <v>794</v>
      </c>
      <c r="I56" s="42">
        <v>3458.5</v>
      </c>
    </row>
    <row r="57" spans="1:9" s="28" customFormat="1" ht="30">
      <c r="A57" s="31">
        <v>49</v>
      </c>
      <c r="B57" s="34" t="s">
        <v>138</v>
      </c>
      <c r="C57" s="32" t="s">
        <v>139</v>
      </c>
      <c r="D57" s="42">
        <v>550.4</v>
      </c>
      <c r="E57" s="42">
        <v>162.13999999999999</v>
      </c>
      <c r="F57" s="42">
        <v>15</v>
      </c>
      <c r="G57" s="42">
        <f t="shared" si="1"/>
        <v>727.54</v>
      </c>
      <c r="H57" s="42">
        <v>132</v>
      </c>
      <c r="I57" s="42">
        <v>894</v>
      </c>
    </row>
    <row r="58" spans="1:9" s="28" customFormat="1">
      <c r="A58" s="31">
        <v>50</v>
      </c>
      <c r="B58" s="32" t="s">
        <v>91</v>
      </c>
      <c r="C58" s="32" t="s">
        <v>92</v>
      </c>
      <c r="D58" s="33">
        <v>224.2</v>
      </c>
      <c r="E58" s="33">
        <v>78.569999999999993</v>
      </c>
      <c r="F58" s="33">
        <v>19</v>
      </c>
      <c r="G58" s="33">
        <f t="shared" si="1"/>
        <v>321.77</v>
      </c>
      <c r="H58" s="33">
        <v>144</v>
      </c>
      <c r="I58" s="33">
        <v>476</v>
      </c>
    </row>
    <row r="59" spans="1:9" s="28" customFormat="1" ht="30">
      <c r="A59" s="31">
        <v>51</v>
      </c>
      <c r="B59" s="32" t="s">
        <v>59</v>
      </c>
      <c r="C59" s="32" t="s">
        <v>60</v>
      </c>
      <c r="D59" s="42">
        <v>357.4</v>
      </c>
      <c r="E59" s="42">
        <v>112</v>
      </c>
      <c r="F59" s="42">
        <v>20</v>
      </c>
      <c r="G59" s="42">
        <f t="shared" si="1"/>
        <v>489.4</v>
      </c>
      <c r="H59" s="42">
        <v>115</v>
      </c>
      <c r="I59" s="42">
        <v>438</v>
      </c>
    </row>
    <row r="60" spans="1:9" s="29" customFormat="1" ht="15.75">
      <c r="A60" s="31">
        <v>52</v>
      </c>
      <c r="B60" s="32" t="s">
        <v>173</v>
      </c>
      <c r="C60" s="32" t="s">
        <v>174</v>
      </c>
      <c r="D60" s="33">
        <v>969.32</v>
      </c>
      <c r="E60" s="33">
        <v>108.27</v>
      </c>
      <c r="F60" s="33">
        <v>24</v>
      </c>
      <c r="G60" s="33">
        <f t="shared" si="1"/>
        <v>1101.5900000000001</v>
      </c>
      <c r="H60" s="33">
        <v>159</v>
      </c>
      <c r="I60" s="33">
        <v>582</v>
      </c>
    </row>
    <row r="61" spans="1:9" s="30" customFormat="1" ht="30.75">
      <c r="A61" s="31">
        <v>53</v>
      </c>
      <c r="B61" s="34" t="s">
        <v>207</v>
      </c>
      <c r="C61" s="32" t="s">
        <v>208</v>
      </c>
      <c r="D61" s="33">
        <v>2480</v>
      </c>
      <c r="E61" s="33">
        <v>303.25</v>
      </c>
      <c r="F61" s="33">
        <v>36</v>
      </c>
      <c r="G61" s="33">
        <f t="shared" si="1"/>
        <v>2819.25</v>
      </c>
      <c r="H61" s="33">
        <v>235</v>
      </c>
      <c r="I61" s="33">
        <v>1564</v>
      </c>
    </row>
    <row r="62" spans="1:9" s="30" customFormat="1" ht="30.75">
      <c r="A62" s="31">
        <v>54</v>
      </c>
      <c r="B62" s="32" t="s">
        <v>61</v>
      </c>
      <c r="C62" s="32" t="s">
        <v>62</v>
      </c>
      <c r="D62" s="42">
        <v>965.4</v>
      </c>
      <c r="E62" s="42">
        <v>110</v>
      </c>
      <c r="F62" s="42">
        <v>15</v>
      </c>
      <c r="G62" s="42">
        <f t="shared" si="1"/>
        <v>1090.4000000000001</v>
      </c>
      <c r="H62" s="42">
        <v>150</v>
      </c>
      <c r="I62" s="42">
        <v>1139.5</v>
      </c>
    </row>
    <row r="63" spans="1:9" s="30" customFormat="1" ht="15.75">
      <c r="A63" s="31">
        <v>55</v>
      </c>
      <c r="B63" s="32" t="s">
        <v>93</v>
      </c>
      <c r="C63" s="32" t="s">
        <v>94</v>
      </c>
      <c r="D63" s="33">
        <v>547.28</v>
      </c>
      <c r="E63" s="33">
        <v>91.43</v>
      </c>
      <c r="F63" s="33">
        <v>20</v>
      </c>
      <c r="G63" s="33">
        <f t="shared" si="1"/>
        <v>658.71</v>
      </c>
      <c r="H63" s="33">
        <v>109</v>
      </c>
      <c r="I63" s="33">
        <v>523</v>
      </c>
    </row>
    <row r="64" spans="1:9" s="30" customFormat="1" ht="15.75">
      <c r="A64" s="31">
        <v>56</v>
      </c>
      <c r="B64" s="34" t="s">
        <v>140</v>
      </c>
      <c r="C64" s="32" t="s">
        <v>141</v>
      </c>
      <c r="D64" s="42">
        <v>1995</v>
      </c>
      <c r="E64" s="42">
        <v>331.98</v>
      </c>
      <c r="F64" s="42">
        <v>43</v>
      </c>
      <c r="G64" s="42">
        <f t="shared" si="1"/>
        <v>2369.98</v>
      </c>
      <c r="H64" s="42">
        <v>608</v>
      </c>
      <c r="I64" s="42">
        <v>3478.5</v>
      </c>
    </row>
    <row r="65" spans="1:11" s="30" customFormat="1" ht="30.75">
      <c r="A65" s="31">
        <v>57</v>
      </c>
      <c r="B65" s="34" t="s">
        <v>175</v>
      </c>
      <c r="C65" s="32" t="s">
        <v>176</v>
      </c>
      <c r="D65" s="33">
        <v>737.4</v>
      </c>
      <c r="E65" s="33">
        <v>195</v>
      </c>
      <c r="F65" s="33">
        <v>24</v>
      </c>
      <c r="G65" s="33">
        <f t="shared" si="1"/>
        <v>956.4</v>
      </c>
      <c r="H65" s="33">
        <v>97</v>
      </c>
      <c r="I65" s="33">
        <v>1005</v>
      </c>
    </row>
    <row r="66" spans="1:11" ht="30">
      <c r="A66" s="31">
        <v>58</v>
      </c>
      <c r="B66" s="32" t="s">
        <v>142</v>
      </c>
      <c r="C66" s="32" t="s">
        <v>143</v>
      </c>
      <c r="D66" s="42">
        <v>914.08</v>
      </c>
      <c r="E66" s="42">
        <v>140</v>
      </c>
      <c r="F66" s="42">
        <v>24</v>
      </c>
      <c r="G66" s="42">
        <f t="shared" si="1"/>
        <v>1078.08</v>
      </c>
      <c r="H66" s="42">
        <v>157</v>
      </c>
      <c r="I66" s="42">
        <v>792</v>
      </c>
    </row>
    <row r="67" spans="1:11" s="28" customFormat="1">
      <c r="A67" s="31">
        <v>59</v>
      </c>
      <c r="B67" s="34" t="s">
        <v>63</v>
      </c>
      <c r="C67" s="32" t="s">
        <v>64</v>
      </c>
      <c r="D67" s="42">
        <v>608.4</v>
      </c>
      <c r="E67" s="42">
        <v>219</v>
      </c>
      <c r="F67" s="42">
        <v>15</v>
      </c>
      <c r="G67" s="42">
        <f t="shared" si="1"/>
        <v>842.4</v>
      </c>
      <c r="H67" s="42">
        <v>114</v>
      </c>
      <c r="I67" s="42">
        <v>1192</v>
      </c>
    </row>
    <row r="68" spans="1:11" s="28" customFormat="1" ht="30">
      <c r="A68" s="31">
        <v>60</v>
      </c>
      <c r="B68" s="34" t="s">
        <v>144</v>
      </c>
      <c r="C68" s="32" t="s">
        <v>145</v>
      </c>
      <c r="D68" s="42">
        <v>804.68</v>
      </c>
      <c r="E68" s="42">
        <v>102.28</v>
      </c>
      <c r="F68" s="42">
        <v>24</v>
      </c>
      <c r="G68" s="42">
        <f t="shared" si="1"/>
        <v>930.95999999999992</v>
      </c>
      <c r="H68" s="42">
        <v>156</v>
      </c>
      <c r="I68" s="42">
        <v>584</v>
      </c>
    </row>
    <row r="69" spans="1:11" s="28" customFormat="1">
      <c r="A69" s="31">
        <v>61</v>
      </c>
      <c r="B69" s="34" t="s">
        <v>95</v>
      </c>
      <c r="C69" s="32" t="s">
        <v>96</v>
      </c>
      <c r="D69" s="33">
        <v>869.4</v>
      </c>
      <c r="E69" s="33">
        <v>237.14</v>
      </c>
      <c r="F69" s="33">
        <v>27</v>
      </c>
      <c r="G69" s="33">
        <f t="shared" si="1"/>
        <v>1133.54</v>
      </c>
      <c r="H69" s="33">
        <v>254</v>
      </c>
      <c r="I69" s="33">
        <v>1475</v>
      </c>
    </row>
    <row r="70" spans="1:11" s="28" customFormat="1" ht="30">
      <c r="A70" s="31">
        <v>62</v>
      </c>
      <c r="B70" s="32" t="s">
        <v>209</v>
      </c>
      <c r="C70" s="32" t="s">
        <v>210</v>
      </c>
      <c r="D70" s="33">
        <v>569.91999999999996</v>
      </c>
      <c r="E70" s="33">
        <v>141.57</v>
      </c>
      <c r="F70" s="33">
        <v>36</v>
      </c>
      <c r="G70" s="33">
        <f t="shared" si="1"/>
        <v>747.49</v>
      </c>
      <c r="H70" s="33">
        <v>252</v>
      </c>
      <c r="I70" s="33">
        <v>1056</v>
      </c>
    </row>
    <row r="71" spans="1:11" ht="30">
      <c r="A71" s="31">
        <v>63</v>
      </c>
      <c r="B71" s="34" t="s">
        <v>97</v>
      </c>
      <c r="C71" s="32" t="s">
        <v>98</v>
      </c>
      <c r="D71" s="33">
        <v>591</v>
      </c>
      <c r="E71" s="33">
        <v>87</v>
      </c>
      <c r="F71" s="33">
        <v>12</v>
      </c>
      <c r="G71" s="33">
        <f t="shared" si="1"/>
        <v>690</v>
      </c>
      <c r="H71" s="33">
        <v>161</v>
      </c>
      <c r="I71" s="33">
        <v>612</v>
      </c>
    </row>
    <row r="72" spans="1:11" ht="30">
      <c r="A72" s="31">
        <v>64</v>
      </c>
      <c r="B72" s="34" t="s">
        <v>36</v>
      </c>
      <c r="C72" s="32" t="s">
        <v>37</v>
      </c>
      <c r="D72" s="42">
        <v>1212.4000000000001</v>
      </c>
      <c r="E72" s="42">
        <v>155</v>
      </c>
      <c r="F72" s="42">
        <v>24</v>
      </c>
      <c r="G72" s="42">
        <f t="shared" si="1"/>
        <v>1391.4</v>
      </c>
      <c r="H72" s="42">
        <v>133</v>
      </c>
      <c r="I72" s="42">
        <v>756</v>
      </c>
    </row>
    <row r="73" spans="1:11" s="28" customFormat="1" ht="30">
      <c r="A73" s="31">
        <v>65</v>
      </c>
      <c r="B73" s="34" t="s">
        <v>99</v>
      </c>
      <c r="C73" s="32" t="s">
        <v>100</v>
      </c>
      <c r="D73" s="33">
        <v>1107.2</v>
      </c>
      <c r="E73" s="33">
        <v>171.43</v>
      </c>
      <c r="F73" s="33">
        <v>24</v>
      </c>
      <c r="G73" s="33">
        <f t="shared" ref="G73:G104" si="2">D73+E73+F73</f>
        <v>1302.6300000000001</v>
      </c>
      <c r="H73" s="33">
        <v>158</v>
      </c>
      <c r="I73" s="33">
        <v>1222</v>
      </c>
    </row>
    <row r="74" spans="1:11" s="47" customFormat="1" ht="15.75">
      <c r="A74" s="31">
        <v>66</v>
      </c>
      <c r="B74" s="34" t="s">
        <v>38</v>
      </c>
      <c r="C74" s="34" t="s">
        <v>39</v>
      </c>
      <c r="D74" s="42">
        <v>576.6</v>
      </c>
      <c r="E74" s="42">
        <v>95.73</v>
      </c>
      <c r="F74" s="42">
        <v>15</v>
      </c>
      <c r="G74" s="42">
        <f t="shared" si="2"/>
        <v>687.33</v>
      </c>
      <c r="H74" s="42">
        <v>122</v>
      </c>
      <c r="I74" s="42">
        <v>500</v>
      </c>
    </row>
    <row r="75" spans="1:11" s="39" customFormat="1">
      <c r="A75" s="31">
        <v>67</v>
      </c>
      <c r="B75" s="34" t="s">
        <v>150</v>
      </c>
      <c r="C75" s="32" t="s">
        <v>151</v>
      </c>
      <c r="D75" s="42">
        <v>621.24</v>
      </c>
      <c r="E75" s="42">
        <v>128.58000000000001</v>
      </c>
      <c r="F75" s="42">
        <v>15</v>
      </c>
      <c r="G75" s="42">
        <f t="shared" si="2"/>
        <v>764.82</v>
      </c>
      <c r="H75" s="42">
        <v>122</v>
      </c>
      <c r="I75" s="42">
        <v>554</v>
      </c>
    </row>
    <row r="76" spans="1:11" s="39" customFormat="1" ht="30">
      <c r="A76" s="31">
        <v>68</v>
      </c>
      <c r="B76" s="34" t="s">
        <v>101</v>
      </c>
      <c r="C76" s="32" t="s">
        <v>102</v>
      </c>
      <c r="D76" s="33">
        <v>773.4</v>
      </c>
      <c r="E76" s="33">
        <v>226</v>
      </c>
      <c r="F76" s="33">
        <v>24</v>
      </c>
      <c r="G76" s="33">
        <f t="shared" si="2"/>
        <v>1023.4</v>
      </c>
      <c r="H76" s="33">
        <v>153</v>
      </c>
      <c r="I76" s="33">
        <v>809</v>
      </c>
      <c r="K76" s="48"/>
    </row>
    <row r="77" spans="1:11" s="39" customFormat="1">
      <c r="A77" s="31">
        <v>69</v>
      </c>
      <c r="B77" s="34" t="s">
        <v>65</v>
      </c>
      <c r="C77" s="32" t="s">
        <v>66</v>
      </c>
      <c r="D77" s="42">
        <v>3286.62</v>
      </c>
      <c r="E77" s="42">
        <v>480.78</v>
      </c>
      <c r="F77" s="42">
        <v>60</v>
      </c>
      <c r="G77" s="42">
        <f t="shared" si="2"/>
        <v>3827.3999999999996</v>
      </c>
      <c r="H77" s="42">
        <v>617</v>
      </c>
      <c r="I77" s="42">
        <v>4066</v>
      </c>
    </row>
    <row r="78" spans="1:11" s="39" customFormat="1">
      <c r="A78" s="31">
        <v>70</v>
      </c>
      <c r="B78" s="34" t="s">
        <v>211</v>
      </c>
      <c r="C78" s="32" t="s">
        <v>212</v>
      </c>
      <c r="D78" s="33">
        <v>337.6</v>
      </c>
      <c r="E78" s="33">
        <v>72.14</v>
      </c>
      <c r="F78" s="33">
        <v>24</v>
      </c>
      <c r="G78" s="33">
        <f t="shared" si="2"/>
        <v>433.74</v>
      </c>
      <c r="H78" s="33">
        <v>134</v>
      </c>
      <c r="I78" s="33">
        <v>452</v>
      </c>
    </row>
    <row r="79" spans="1:11" s="47" customFormat="1" ht="30.75">
      <c r="A79" s="31">
        <v>71</v>
      </c>
      <c r="B79" s="34" t="s">
        <v>103</v>
      </c>
      <c r="C79" s="32" t="s">
        <v>104</v>
      </c>
      <c r="D79" s="33">
        <v>1378</v>
      </c>
      <c r="E79" s="33">
        <v>326</v>
      </c>
      <c r="F79" s="33">
        <v>24</v>
      </c>
      <c r="G79" s="33">
        <f t="shared" si="2"/>
        <v>1728</v>
      </c>
      <c r="H79" s="33">
        <v>152</v>
      </c>
      <c r="I79" s="33">
        <v>1000</v>
      </c>
    </row>
    <row r="80" spans="1:11" s="39" customFormat="1">
      <c r="A80" s="31">
        <v>72</v>
      </c>
      <c r="B80" s="32" t="s">
        <v>67</v>
      </c>
      <c r="C80" s="32" t="s">
        <v>68</v>
      </c>
      <c r="D80" s="42">
        <v>873</v>
      </c>
      <c r="E80" s="42">
        <v>386.5</v>
      </c>
      <c r="F80" s="42">
        <v>24</v>
      </c>
      <c r="G80" s="42">
        <f t="shared" si="2"/>
        <v>1283.5</v>
      </c>
      <c r="H80" s="42">
        <v>150</v>
      </c>
      <c r="I80" s="42">
        <v>792</v>
      </c>
    </row>
    <row r="81" spans="1:9" s="39" customFormat="1" ht="30">
      <c r="A81" s="31">
        <v>73</v>
      </c>
      <c r="B81" s="34" t="s">
        <v>105</v>
      </c>
      <c r="C81" s="32" t="s">
        <v>106</v>
      </c>
      <c r="D81" s="33">
        <v>722.6</v>
      </c>
      <c r="E81" s="33">
        <v>100</v>
      </c>
      <c r="F81" s="33">
        <v>19</v>
      </c>
      <c r="G81" s="33">
        <f t="shared" si="2"/>
        <v>841.6</v>
      </c>
      <c r="H81" s="33">
        <v>153</v>
      </c>
      <c r="I81" s="33">
        <v>1264</v>
      </c>
    </row>
    <row r="82" spans="1:9" s="39" customFormat="1">
      <c r="A82" s="31">
        <v>74</v>
      </c>
      <c r="B82" s="34" t="s">
        <v>177</v>
      </c>
      <c r="C82" s="34" t="s">
        <v>178</v>
      </c>
      <c r="D82" s="33">
        <v>702.4</v>
      </c>
      <c r="E82" s="33">
        <v>213</v>
      </c>
      <c r="F82" s="33">
        <v>36</v>
      </c>
      <c r="G82" s="33">
        <f t="shared" si="2"/>
        <v>951.4</v>
      </c>
      <c r="H82" s="33">
        <v>251</v>
      </c>
      <c r="I82" s="33">
        <v>1687</v>
      </c>
    </row>
    <row r="83" spans="1:9" s="39" customFormat="1" ht="30">
      <c r="A83" s="31">
        <v>75</v>
      </c>
      <c r="B83" s="34" t="s">
        <v>213</v>
      </c>
      <c r="C83" s="32" t="s">
        <v>214</v>
      </c>
      <c r="D83" s="33">
        <v>678.24</v>
      </c>
      <c r="E83" s="33">
        <v>172.84</v>
      </c>
      <c r="F83" s="33">
        <v>36</v>
      </c>
      <c r="G83" s="33">
        <f t="shared" si="2"/>
        <v>887.08</v>
      </c>
      <c r="H83" s="33">
        <v>222</v>
      </c>
      <c r="I83" s="33">
        <v>1018</v>
      </c>
    </row>
    <row r="84" spans="1:9" s="39" customFormat="1" ht="30">
      <c r="A84" s="31">
        <v>76</v>
      </c>
      <c r="B84" s="34" t="s">
        <v>179</v>
      </c>
      <c r="C84" s="32" t="s">
        <v>180</v>
      </c>
      <c r="D84" s="33">
        <v>1301.8399999999999</v>
      </c>
      <c r="E84" s="33">
        <v>67.14</v>
      </c>
      <c r="F84" s="33">
        <v>20</v>
      </c>
      <c r="G84" s="33">
        <f t="shared" si="2"/>
        <v>1388.98</v>
      </c>
      <c r="H84" s="33">
        <v>136</v>
      </c>
      <c r="I84" s="33">
        <v>494</v>
      </c>
    </row>
    <row r="85" spans="1:9" s="39" customFormat="1">
      <c r="A85" s="31">
        <v>77</v>
      </c>
      <c r="B85" s="34" t="s">
        <v>43</v>
      </c>
      <c r="C85" s="34" t="s">
        <v>44</v>
      </c>
      <c r="D85" s="42">
        <v>970.22</v>
      </c>
      <c r="E85" s="42">
        <v>97</v>
      </c>
      <c r="F85" s="42">
        <v>13</v>
      </c>
      <c r="G85" s="42">
        <f t="shared" si="2"/>
        <v>1080.22</v>
      </c>
      <c r="H85" s="42">
        <v>74</v>
      </c>
      <c r="I85" s="42">
        <v>1244</v>
      </c>
    </row>
    <row r="86" spans="1:9" s="39" customFormat="1">
      <c r="A86" s="31">
        <v>78</v>
      </c>
      <c r="B86" s="34" t="s">
        <v>107</v>
      </c>
      <c r="C86" s="34" t="s">
        <v>108</v>
      </c>
      <c r="D86" s="33">
        <v>322.39999999999998</v>
      </c>
      <c r="E86" s="33">
        <v>158</v>
      </c>
      <c r="F86" s="33">
        <v>15</v>
      </c>
      <c r="G86" s="33">
        <f t="shared" si="2"/>
        <v>495.4</v>
      </c>
      <c r="H86" s="33">
        <v>61</v>
      </c>
      <c r="I86" s="33">
        <v>236</v>
      </c>
    </row>
    <row r="87" spans="1:9" s="39" customFormat="1">
      <c r="A87" s="31">
        <v>79</v>
      </c>
      <c r="B87" s="34" t="s">
        <v>215</v>
      </c>
      <c r="C87" s="32" t="s">
        <v>216</v>
      </c>
      <c r="D87" s="33">
        <v>417.8</v>
      </c>
      <c r="E87" s="33">
        <v>104.25</v>
      </c>
      <c r="F87" s="33">
        <v>24</v>
      </c>
      <c r="G87" s="33">
        <f t="shared" si="2"/>
        <v>546.04999999999995</v>
      </c>
      <c r="H87" s="33">
        <v>122</v>
      </c>
      <c r="I87" s="33">
        <v>600</v>
      </c>
    </row>
    <row r="88" spans="1:9" s="39" customFormat="1">
      <c r="A88" s="31">
        <v>80</v>
      </c>
      <c r="B88" s="34" t="s">
        <v>217</v>
      </c>
      <c r="C88" s="57" t="s">
        <v>218</v>
      </c>
      <c r="D88" s="33">
        <v>279</v>
      </c>
      <c r="E88" s="33">
        <v>109</v>
      </c>
      <c r="F88" s="33">
        <v>15</v>
      </c>
      <c r="G88" s="33">
        <f t="shared" si="2"/>
        <v>403</v>
      </c>
      <c r="H88" s="33">
        <v>95</v>
      </c>
      <c r="I88" s="33">
        <v>467</v>
      </c>
    </row>
    <row r="89" spans="1:9" s="39" customFormat="1">
      <c r="A89" s="31">
        <v>81</v>
      </c>
      <c r="B89" s="40" t="s">
        <v>219</v>
      </c>
      <c r="C89" s="41" t="s">
        <v>220</v>
      </c>
      <c r="D89" s="42">
        <v>1168</v>
      </c>
      <c r="E89" s="42">
        <v>247.4</v>
      </c>
      <c r="F89" s="33">
        <f>12+15+12</f>
        <v>39</v>
      </c>
      <c r="G89" s="42">
        <f t="shared" si="2"/>
        <v>1454.4</v>
      </c>
      <c r="H89" s="42">
        <v>396</v>
      </c>
      <c r="I89" s="42">
        <v>2706.5</v>
      </c>
    </row>
    <row r="90" spans="1:9" s="39" customFormat="1">
      <c r="A90" s="31">
        <v>82</v>
      </c>
      <c r="B90" s="34" t="s">
        <v>69</v>
      </c>
      <c r="C90" s="32" t="s">
        <v>70</v>
      </c>
      <c r="D90" s="42">
        <v>635.6</v>
      </c>
      <c r="E90" s="42">
        <v>109.86</v>
      </c>
      <c r="F90" s="42">
        <v>19</v>
      </c>
      <c r="G90" s="42">
        <f t="shared" si="2"/>
        <v>764.46</v>
      </c>
      <c r="H90" s="42">
        <v>161</v>
      </c>
      <c r="I90" s="42">
        <v>966</v>
      </c>
    </row>
    <row r="91" spans="1:9" s="39" customFormat="1" ht="30">
      <c r="A91" s="31">
        <v>83</v>
      </c>
      <c r="B91" s="34" t="s">
        <v>221</v>
      </c>
      <c r="C91" s="32" t="s">
        <v>222</v>
      </c>
      <c r="D91" s="33">
        <v>787</v>
      </c>
      <c r="E91" s="33">
        <v>271.39999999999998</v>
      </c>
      <c r="F91" s="33">
        <v>24</v>
      </c>
      <c r="G91" s="33">
        <f t="shared" si="2"/>
        <v>1082.4000000000001</v>
      </c>
      <c r="H91" s="33">
        <v>122</v>
      </c>
      <c r="I91" s="33">
        <v>1160.5</v>
      </c>
    </row>
    <row r="92" spans="1:9">
      <c r="A92" s="31">
        <v>84</v>
      </c>
      <c r="B92" s="32" t="s">
        <v>181</v>
      </c>
      <c r="C92" s="32" t="s">
        <v>182</v>
      </c>
      <c r="D92" s="33">
        <v>585.52</v>
      </c>
      <c r="E92" s="33">
        <v>256</v>
      </c>
      <c r="F92" s="33">
        <v>15</v>
      </c>
      <c r="G92" s="33">
        <f t="shared" si="2"/>
        <v>856.52</v>
      </c>
      <c r="H92" s="33">
        <v>106</v>
      </c>
      <c r="I92" s="33">
        <v>416</v>
      </c>
    </row>
    <row r="93" spans="1:9">
      <c r="A93" s="31">
        <v>85</v>
      </c>
      <c r="B93" s="34" t="s">
        <v>223</v>
      </c>
      <c r="C93" s="32" t="s">
        <v>224</v>
      </c>
      <c r="D93" s="33">
        <v>1873.6</v>
      </c>
      <c r="E93" s="33">
        <v>144.53</v>
      </c>
      <c r="F93" s="33">
        <v>36</v>
      </c>
      <c r="G93" s="33">
        <f t="shared" si="2"/>
        <v>2054.13</v>
      </c>
      <c r="H93" s="33">
        <v>293</v>
      </c>
      <c r="I93" s="33">
        <v>1664</v>
      </c>
    </row>
    <row r="94" spans="1:9">
      <c r="A94" s="31">
        <v>86</v>
      </c>
      <c r="B94" s="34" t="s">
        <v>225</v>
      </c>
      <c r="C94" s="35" t="s">
        <v>226</v>
      </c>
      <c r="D94" s="33">
        <v>1014.2</v>
      </c>
      <c r="E94" s="33">
        <v>140</v>
      </c>
      <c r="F94" s="33">
        <v>19</v>
      </c>
      <c r="G94" s="33">
        <f t="shared" si="2"/>
        <v>1173.2</v>
      </c>
      <c r="H94" s="33">
        <v>155</v>
      </c>
      <c r="I94" s="42">
        <v>656</v>
      </c>
    </row>
    <row r="95" spans="1:9">
      <c r="A95" s="31">
        <v>87</v>
      </c>
      <c r="B95" s="34" t="s">
        <v>227</v>
      </c>
      <c r="C95" s="35" t="s">
        <v>228</v>
      </c>
      <c r="D95" s="33">
        <v>1231.8</v>
      </c>
      <c r="E95" s="33">
        <v>109.99</v>
      </c>
      <c r="F95" s="33">
        <v>36</v>
      </c>
      <c r="G95" s="33">
        <f t="shared" si="2"/>
        <v>1377.79</v>
      </c>
      <c r="H95" s="33">
        <v>149</v>
      </c>
      <c r="I95" s="33">
        <v>1000</v>
      </c>
    </row>
    <row r="96" spans="1:9">
      <c r="A96" s="31">
        <v>88</v>
      </c>
      <c r="B96" s="32" t="s">
        <v>71</v>
      </c>
      <c r="C96" s="32" t="s">
        <v>72</v>
      </c>
      <c r="D96" s="42">
        <v>1006.4</v>
      </c>
      <c r="E96" s="42">
        <v>141.13</v>
      </c>
      <c r="F96" s="42">
        <v>15</v>
      </c>
      <c r="G96" s="42">
        <f t="shared" si="2"/>
        <v>1162.53</v>
      </c>
      <c r="H96" s="42">
        <v>230</v>
      </c>
      <c r="I96" s="42">
        <v>1489</v>
      </c>
    </row>
    <row r="97" spans="1:9">
      <c r="A97" s="31">
        <v>89</v>
      </c>
      <c r="B97" s="36" t="s">
        <v>109</v>
      </c>
      <c r="C97" s="37" t="s">
        <v>110</v>
      </c>
      <c r="D97" s="33">
        <v>819.32</v>
      </c>
      <c r="E97" s="33">
        <v>153.15</v>
      </c>
      <c r="F97" s="33">
        <v>19</v>
      </c>
      <c r="G97" s="33">
        <f t="shared" si="2"/>
        <v>991.47</v>
      </c>
      <c r="H97" s="33">
        <v>125</v>
      </c>
      <c r="I97" s="33">
        <v>1024</v>
      </c>
    </row>
    <row r="98" spans="1:9" ht="30">
      <c r="A98" s="31">
        <v>90</v>
      </c>
      <c r="B98" s="36" t="s">
        <v>229</v>
      </c>
      <c r="C98" s="37" t="s">
        <v>230</v>
      </c>
      <c r="D98" s="33">
        <v>343.8</v>
      </c>
      <c r="E98" s="33">
        <v>81.400000000000006</v>
      </c>
      <c r="F98" s="33">
        <v>24</v>
      </c>
      <c r="G98" s="33">
        <f t="shared" si="2"/>
        <v>449.20000000000005</v>
      </c>
      <c r="H98" s="33">
        <v>136</v>
      </c>
      <c r="I98" s="33">
        <v>604</v>
      </c>
    </row>
    <row r="99" spans="1:9" ht="30">
      <c r="A99" s="31">
        <v>91</v>
      </c>
      <c r="B99" s="36" t="s">
        <v>183</v>
      </c>
      <c r="C99" s="37" t="s">
        <v>184</v>
      </c>
      <c r="D99" s="33">
        <v>938.28</v>
      </c>
      <c r="E99" s="33">
        <v>166</v>
      </c>
      <c r="F99" s="33">
        <v>24</v>
      </c>
      <c r="G99" s="33">
        <f t="shared" si="2"/>
        <v>1128.28</v>
      </c>
      <c r="H99" s="33">
        <v>302</v>
      </c>
      <c r="I99" s="33">
        <v>1323.5</v>
      </c>
    </row>
    <row r="100" spans="1:9" ht="30">
      <c r="A100" s="31">
        <v>92</v>
      </c>
      <c r="B100" s="32" t="s">
        <v>73</v>
      </c>
      <c r="C100" s="32" t="s">
        <v>74</v>
      </c>
      <c r="D100" s="42">
        <v>618.79999999999995</v>
      </c>
      <c r="E100" s="42">
        <v>282</v>
      </c>
      <c r="F100" s="42">
        <v>10</v>
      </c>
      <c r="G100" s="42">
        <f t="shared" si="2"/>
        <v>910.8</v>
      </c>
      <c r="H100" s="42">
        <v>112</v>
      </c>
      <c r="I100" s="42">
        <v>472</v>
      </c>
    </row>
    <row r="101" spans="1:9" ht="30">
      <c r="A101" s="31">
        <v>93</v>
      </c>
      <c r="B101" s="36" t="s">
        <v>232</v>
      </c>
      <c r="C101" s="37" t="s">
        <v>233</v>
      </c>
      <c r="D101" s="33">
        <v>1194.8</v>
      </c>
      <c r="E101" s="33">
        <v>77.989999999999995</v>
      </c>
      <c r="F101" s="33">
        <v>24</v>
      </c>
      <c r="G101" s="33">
        <f t="shared" si="2"/>
        <v>1296.79</v>
      </c>
      <c r="H101" s="33">
        <v>144</v>
      </c>
      <c r="I101" s="33">
        <v>760</v>
      </c>
    </row>
    <row r="102" spans="1:9" ht="30">
      <c r="A102" s="31">
        <v>94</v>
      </c>
      <c r="B102" s="36" t="s">
        <v>75</v>
      </c>
      <c r="C102" s="37" t="s">
        <v>76</v>
      </c>
      <c r="D102" s="42">
        <v>955.6</v>
      </c>
      <c r="E102" s="42">
        <v>153.86000000000001</v>
      </c>
      <c r="F102" s="42">
        <v>24</v>
      </c>
      <c r="G102" s="42">
        <f t="shared" si="2"/>
        <v>1133.46</v>
      </c>
      <c r="H102" s="42">
        <v>144</v>
      </c>
      <c r="I102" s="42">
        <v>692</v>
      </c>
    </row>
    <row r="103" spans="1:9">
      <c r="A103" s="31">
        <v>95</v>
      </c>
      <c r="B103" s="36" t="s">
        <v>185</v>
      </c>
      <c r="C103" s="37" t="s">
        <v>186</v>
      </c>
      <c r="D103" s="33">
        <v>994.6</v>
      </c>
      <c r="E103" s="33">
        <v>182.70999999999998</v>
      </c>
      <c r="F103" s="33">
        <v>24</v>
      </c>
      <c r="G103" s="33">
        <f t="shared" si="2"/>
        <v>1201.31</v>
      </c>
      <c r="H103" s="33">
        <v>314</v>
      </c>
      <c r="I103" s="33">
        <v>1432.5</v>
      </c>
    </row>
    <row r="104" spans="1:9" ht="30">
      <c r="A104" s="31">
        <v>96</v>
      </c>
      <c r="B104" s="36" t="s">
        <v>77</v>
      </c>
      <c r="C104" s="37" t="s">
        <v>78</v>
      </c>
      <c r="D104" s="42">
        <v>528.14</v>
      </c>
      <c r="E104" s="42">
        <v>105</v>
      </c>
      <c r="F104" s="42">
        <v>24</v>
      </c>
      <c r="G104" s="42">
        <f t="shared" si="2"/>
        <v>657.14</v>
      </c>
      <c r="H104" s="42">
        <v>98</v>
      </c>
      <c r="I104" s="42">
        <v>354</v>
      </c>
    </row>
    <row r="105" spans="1:9">
      <c r="A105" s="31">
        <v>97</v>
      </c>
      <c r="B105" s="34" t="s">
        <v>40</v>
      </c>
      <c r="C105" s="32" t="s">
        <v>41</v>
      </c>
      <c r="D105" s="42">
        <v>964.6</v>
      </c>
      <c r="E105" s="42">
        <v>97</v>
      </c>
      <c r="F105" s="42">
        <v>24</v>
      </c>
      <c r="G105" s="42">
        <f t="shared" ref="G105:G112" si="3">D105+E105+F105</f>
        <v>1085.5999999999999</v>
      </c>
      <c r="H105" s="42">
        <v>152</v>
      </c>
      <c r="I105" s="42">
        <v>1156</v>
      </c>
    </row>
    <row r="106" spans="1:9">
      <c r="A106" s="31">
        <v>98</v>
      </c>
      <c r="B106" s="36" t="s">
        <v>231</v>
      </c>
      <c r="C106" s="37" t="s">
        <v>239</v>
      </c>
      <c r="D106" s="33">
        <v>2499.16</v>
      </c>
      <c r="E106" s="33">
        <v>324.25</v>
      </c>
      <c r="F106" s="33">
        <v>48</v>
      </c>
      <c r="G106" s="33">
        <f t="shared" si="3"/>
        <v>2871.41</v>
      </c>
      <c r="H106" s="33">
        <v>480</v>
      </c>
      <c r="I106" s="33">
        <v>2070</v>
      </c>
    </row>
    <row r="107" spans="1:9" ht="30">
      <c r="A107" s="31">
        <v>99</v>
      </c>
      <c r="B107" s="34" t="s">
        <v>146</v>
      </c>
      <c r="C107" s="32" t="s">
        <v>147</v>
      </c>
      <c r="D107" s="42">
        <v>4965</v>
      </c>
      <c r="E107" s="42">
        <v>626.89</v>
      </c>
      <c r="F107" s="42">
        <v>72</v>
      </c>
      <c r="G107" s="42">
        <f t="shared" si="3"/>
        <v>5663.89</v>
      </c>
      <c r="H107" s="42">
        <v>722</v>
      </c>
      <c r="I107" s="42">
        <v>2420</v>
      </c>
    </row>
    <row r="108" spans="1:9">
      <c r="A108" s="31">
        <v>100</v>
      </c>
      <c r="B108" s="34" t="s">
        <v>148</v>
      </c>
      <c r="C108" s="32" t="s">
        <v>149</v>
      </c>
      <c r="D108" s="42">
        <v>750.3</v>
      </c>
      <c r="E108" s="42">
        <v>112.14</v>
      </c>
      <c r="F108" s="42">
        <v>24</v>
      </c>
      <c r="G108" s="42">
        <f t="shared" si="3"/>
        <v>886.43999999999994</v>
      </c>
      <c r="H108" s="42">
        <v>156</v>
      </c>
      <c r="I108" s="42">
        <v>0</v>
      </c>
    </row>
    <row r="109" spans="1:9" ht="30">
      <c r="A109" s="31">
        <v>101</v>
      </c>
      <c r="B109" s="36" t="s">
        <v>238</v>
      </c>
      <c r="C109" s="37" t="s">
        <v>240</v>
      </c>
      <c r="D109" s="42">
        <v>1039</v>
      </c>
      <c r="E109" s="33">
        <v>108.56</v>
      </c>
      <c r="F109" s="33">
        <v>24</v>
      </c>
      <c r="G109" s="33">
        <f t="shared" si="3"/>
        <v>1171.56</v>
      </c>
      <c r="H109" s="33">
        <v>156</v>
      </c>
      <c r="I109" s="33">
        <v>620</v>
      </c>
    </row>
    <row r="110" spans="1:9" ht="30">
      <c r="A110" s="31">
        <v>102</v>
      </c>
      <c r="B110" s="34" t="s">
        <v>46</v>
      </c>
      <c r="C110" s="32" t="s">
        <v>241</v>
      </c>
      <c r="D110" s="42">
        <v>109.86</v>
      </c>
      <c r="E110" s="42">
        <v>331.52</v>
      </c>
      <c r="F110" s="42">
        <v>16</v>
      </c>
      <c r="G110" s="42">
        <f t="shared" si="3"/>
        <v>457.38</v>
      </c>
      <c r="H110" s="42">
        <v>112</v>
      </c>
      <c r="I110" s="42">
        <v>500</v>
      </c>
    </row>
    <row r="111" spans="1:9" ht="45">
      <c r="A111" s="31">
        <v>103</v>
      </c>
      <c r="B111" s="46" t="s">
        <v>187</v>
      </c>
      <c r="C111" s="49" t="s">
        <v>242</v>
      </c>
      <c r="D111" s="33">
        <v>939</v>
      </c>
      <c r="E111" s="33">
        <v>80</v>
      </c>
      <c r="F111" s="33">
        <v>24</v>
      </c>
      <c r="G111" s="33">
        <f t="shared" si="3"/>
        <v>1043</v>
      </c>
      <c r="H111" s="33">
        <v>147</v>
      </c>
      <c r="I111" s="33">
        <v>0</v>
      </c>
    </row>
    <row r="112" spans="1:9">
      <c r="A112" s="31">
        <v>104</v>
      </c>
      <c r="B112" s="46" t="s">
        <v>188</v>
      </c>
      <c r="C112" s="46" t="s">
        <v>189</v>
      </c>
      <c r="D112" s="33">
        <v>765.04</v>
      </c>
      <c r="E112" s="33">
        <v>70</v>
      </c>
      <c r="F112" s="33">
        <v>24</v>
      </c>
      <c r="G112" s="33">
        <f t="shared" si="3"/>
        <v>859.04</v>
      </c>
      <c r="H112" s="33">
        <v>149</v>
      </c>
      <c r="I112" s="33">
        <v>0</v>
      </c>
    </row>
    <row r="113" spans="1:9" ht="30" customHeight="1">
      <c r="A113" s="18"/>
      <c r="B113" s="4"/>
      <c r="C113" s="19" t="s">
        <v>1</v>
      </c>
      <c r="D113" s="20">
        <f>SUM(D9:D112)</f>
        <v>124174.81</v>
      </c>
      <c r="E113" s="20">
        <f t="shared" ref="E113:I113" si="4">SUM(E9:E112)</f>
        <v>22825.670000000009</v>
      </c>
      <c r="F113" s="20">
        <f t="shared" si="4"/>
        <v>2846</v>
      </c>
      <c r="G113" s="20">
        <f t="shared" si="4"/>
        <v>149846.48000000001</v>
      </c>
      <c r="H113" s="20">
        <f t="shared" si="4"/>
        <v>22749</v>
      </c>
      <c r="I113" s="20">
        <f t="shared" si="4"/>
        <v>123000</v>
      </c>
    </row>
    <row r="115" spans="1:9">
      <c r="D115" s="13"/>
    </row>
  </sheetData>
  <sortState ref="A9:I112">
    <sortCondition ref="B9:B112"/>
  </sortState>
  <mergeCells count="6">
    <mergeCell ref="F4:H4"/>
    <mergeCell ref="A7:A8"/>
    <mergeCell ref="B7:B8"/>
    <mergeCell ref="C7:C8"/>
    <mergeCell ref="D7:G7"/>
    <mergeCell ref="H7:I7"/>
  </mergeCells>
  <pageMargins left="0.7" right="0.7" top="0.75" bottom="0.75" header="0.3" footer="0.3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4"/>
  <sheetViews>
    <sheetView zoomScaleNormal="100" workbookViewId="0"/>
  </sheetViews>
  <sheetFormatPr defaultRowHeight="15"/>
  <cols>
    <col min="1" max="1" width="8.7109375" style="12" customWidth="1"/>
    <col min="2" max="2" width="13" style="2" customWidth="1"/>
    <col min="3" max="3" width="34.42578125" style="2" customWidth="1"/>
    <col min="4" max="4" width="15.85546875" style="24" customWidth="1"/>
    <col min="5" max="5" width="17.28515625" style="12" customWidth="1"/>
    <col min="6" max="6" width="14.7109375" style="12" customWidth="1"/>
    <col min="7" max="7" width="12.28515625" style="12" bestFit="1" customWidth="1"/>
    <col min="8" max="8" width="22.7109375" style="12" customWidth="1"/>
    <col min="9" max="257" width="9.140625" style="12"/>
    <col min="258" max="258" width="13" style="12" customWidth="1"/>
    <col min="259" max="259" width="34.42578125" style="12" customWidth="1"/>
    <col min="260" max="260" width="15.85546875" style="12" customWidth="1"/>
    <col min="261" max="261" width="17.28515625" style="12" customWidth="1"/>
    <col min="262" max="262" width="14.7109375" style="12" customWidth="1"/>
    <col min="263" max="263" width="12.28515625" style="12" bestFit="1" customWidth="1"/>
    <col min="264" max="264" width="20.85546875" style="12" customWidth="1"/>
    <col min="265" max="513" width="9.140625" style="12"/>
    <col min="514" max="514" width="13" style="12" customWidth="1"/>
    <col min="515" max="515" width="34.42578125" style="12" customWidth="1"/>
    <col min="516" max="516" width="15.85546875" style="12" customWidth="1"/>
    <col min="517" max="517" width="17.28515625" style="12" customWidth="1"/>
    <col min="518" max="518" width="14.7109375" style="12" customWidth="1"/>
    <col min="519" max="519" width="12.28515625" style="12" bestFit="1" customWidth="1"/>
    <col min="520" max="520" width="20.85546875" style="12" customWidth="1"/>
    <col min="521" max="769" width="9.140625" style="12"/>
    <col min="770" max="770" width="13" style="12" customWidth="1"/>
    <col min="771" max="771" width="34.42578125" style="12" customWidth="1"/>
    <col min="772" max="772" width="15.85546875" style="12" customWidth="1"/>
    <col min="773" max="773" width="17.28515625" style="12" customWidth="1"/>
    <col min="774" max="774" width="14.7109375" style="12" customWidth="1"/>
    <col min="775" max="775" width="12.28515625" style="12" bestFit="1" customWidth="1"/>
    <col min="776" max="776" width="20.85546875" style="12" customWidth="1"/>
    <col min="777" max="1025" width="9.140625" style="12"/>
    <col min="1026" max="1026" width="13" style="12" customWidth="1"/>
    <col min="1027" max="1027" width="34.42578125" style="12" customWidth="1"/>
    <col min="1028" max="1028" width="15.85546875" style="12" customWidth="1"/>
    <col min="1029" max="1029" width="17.28515625" style="12" customWidth="1"/>
    <col min="1030" max="1030" width="14.7109375" style="12" customWidth="1"/>
    <col min="1031" max="1031" width="12.28515625" style="12" bestFit="1" customWidth="1"/>
    <col min="1032" max="1032" width="20.85546875" style="12" customWidth="1"/>
    <col min="1033" max="1281" width="9.140625" style="12"/>
    <col min="1282" max="1282" width="13" style="12" customWidth="1"/>
    <col min="1283" max="1283" width="34.42578125" style="12" customWidth="1"/>
    <col min="1284" max="1284" width="15.85546875" style="12" customWidth="1"/>
    <col min="1285" max="1285" width="17.28515625" style="12" customWidth="1"/>
    <col min="1286" max="1286" width="14.7109375" style="12" customWidth="1"/>
    <col min="1287" max="1287" width="12.28515625" style="12" bestFit="1" customWidth="1"/>
    <col min="1288" max="1288" width="20.85546875" style="12" customWidth="1"/>
    <col min="1289" max="1537" width="9.140625" style="12"/>
    <col min="1538" max="1538" width="13" style="12" customWidth="1"/>
    <col min="1539" max="1539" width="34.42578125" style="12" customWidth="1"/>
    <col min="1540" max="1540" width="15.85546875" style="12" customWidth="1"/>
    <col min="1541" max="1541" width="17.28515625" style="12" customWidth="1"/>
    <col min="1542" max="1542" width="14.7109375" style="12" customWidth="1"/>
    <col min="1543" max="1543" width="12.28515625" style="12" bestFit="1" customWidth="1"/>
    <col min="1544" max="1544" width="20.85546875" style="12" customWidth="1"/>
    <col min="1545" max="1793" width="9.140625" style="12"/>
    <col min="1794" max="1794" width="13" style="12" customWidth="1"/>
    <col min="1795" max="1795" width="34.42578125" style="12" customWidth="1"/>
    <col min="1796" max="1796" width="15.85546875" style="12" customWidth="1"/>
    <col min="1797" max="1797" width="17.28515625" style="12" customWidth="1"/>
    <col min="1798" max="1798" width="14.7109375" style="12" customWidth="1"/>
    <col min="1799" max="1799" width="12.28515625" style="12" bestFit="1" customWidth="1"/>
    <col min="1800" max="1800" width="20.85546875" style="12" customWidth="1"/>
    <col min="1801" max="2049" width="9.140625" style="12"/>
    <col min="2050" max="2050" width="13" style="12" customWidth="1"/>
    <col min="2051" max="2051" width="34.42578125" style="12" customWidth="1"/>
    <col min="2052" max="2052" width="15.85546875" style="12" customWidth="1"/>
    <col min="2053" max="2053" width="17.28515625" style="12" customWidth="1"/>
    <col min="2054" max="2054" width="14.7109375" style="12" customWidth="1"/>
    <col min="2055" max="2055" width="12.28515625" style="12" bestFit="1" customWidth="1"/>
    <col min="2056" max="2056" width="20.85546875" style="12" customWidth="1"/>
    <col min="2057" max="2305" width="9.140625" style="12"/>
    <col min="2306" max="2306" width="13" style="12" customWidth="1"/>
    <col min="2307" max="2307" width="34.42578125" style="12" customWidth="1"/>
    <col min="2308" max="2308" width="15.85546875" style="12" customWidth="1"/>
    <col min="2309" max="2309" width="17.28515625" style="12" customWidth="1"/>
    <col min="2310" max="2310" width="14.7109375" style="12" customWidth="1"/>
    <col min="2311" max="2311" width="12.28515625" style="12" bestFit="1" customWidth="1"/>
    <col min="2312" max="2312" width="20.85546875" style="12" customWidth="1"/>
    <col min="2313" max="2561" width="9.140625" style="12"/>
    <col min="2562" max="2562" width="13" style="12" customWidth="1"/>
    <col min="2563" max="2563" width="34.42578125" style="12" customWidth="1"/>
    <col min="2564" max="2564" width="15.85546875" style="12" customWidth="1"/>
    <col min="2565" max="2565" width="17.28515625" style="12" customWidth="1"/>
    <col min="2566" max="2566" width="14.7109375" style="12" customWidth="1"/>
    <col min="2567" max="2567" width="12.28515625" style="12" bestFit="1" customWidth="1"/>
    <col min="2568" max="2568" width="20.85546875" style="12" customWidth="1"/>
    <col min="2569" max="2817" width="9.140625" style="12"/>
    <col min="2818" max="2818" width="13" style="12" customWidth="1"/>
    <col min="2819" max="2819" width="34.42578125" style="12" customWidth="1"/>
    <col min="2820" max="2820" width="15.85546875" style="12" customWidth="1"/>
    <col min="2821" max="2821" width="17.28515625" style="12" customWidth="1"/>
    <col min="2822" max="2822" width="14.7109375" style="12" customWidth="1"/>
    <col min="2823" max="2823" width="12.28515625" style="12" bestFit="1" customWidth="1"/>
    <col min="2824" max="2824" width="20.85546875" style="12" customWidth="1"/>
    <col min="2825" max="3073" width="9.140625" style="12"/>
    <col min="3074" max="3074" width="13" style="12" customWidth="1"/>
    <col min="3075" max="3075" width="34.42578125" style="12" customWidth="1"/>
    <col min="3076" max="3076" width="15.85546875" style="12" customWidth="1"/>
    <col min="3077" max="3077" width="17.28515625" style="12" customWidth="1"/>
    <col min="3078" max="3078" width="14.7109375" style="12" customWidth="1"/>
    <col min="3079" max="3079" width="12.28515625" style="12" bestFit="1" customWidth="1"/>
    <col min="3080" max="3080" width="20.85546875" style="12" customWidth="1"/>
    <col min="3081" max="3329" width="9.140625" style="12"/>
    <col min="3330" max="3330" width="13" style="12" customWidth="1"/>
    <col min="3331" max="3331" width="34.42578125" style="12" customWidth="1"/>
    <col min="3332" max="3332" width="15.85546875" style="12" customWidth="1"/>
    <col min="3333" max="3333" width="17.28515625" style="12" customWidth="1"/>
    <col min="3334" max="3334" width="14.7109375" style="12" customWidth="1"/>
    <col min="3335" max="3335" width="12.28515625" style="12" bestFit="1" customWidth="1"/>
    <col min="3336" max="3336" width="20.85546875" style="12" customWidth="1"/>
    <col min="3337" max="3585" width="9.140625" style="12"/>
    <col min="3586" max="3586" width="13" style="12" customWidth="1"/>
    <col min="3587" max="3587" width="34.42578125" style="12" customWidth="1"/>
    <col min="3588" max="3588" width="15.85546875" style="12" customWidth="1"/>
    <col min="3589" max="3589" width="17.28515625" style="12" customWidth="1"/>
    <col min="3590" max="3590" width="14.7109375" style="12" customWidth="1"/>
    <col min="3591" max="3591" width="12.28515625" style="12" bestFit="1" customWidth="1"/>
    <col min="3592" max="3592" width="20.85546875" style="12" customWidth="1"/>
    <col min="3593" max="3841" width="9.140625" style="12"/>
    <col min="3842" max="3842" width="13" style="12" customWidth="1"/>
    <col min="3843" max="3843" width="34.42578125" style="12" customWidth="1"/>
    <col min="3844" max="3844" width="15.85546875" style="12" customWidth="1"/>
    <col min="3845" max="3845" width="17.28515625" style="12" customWidth="1"/>
    <col min="3846" max="3846" width="14.7109375" style="12" customWidth="1"/>
    <col min="3847" max="3847" width="12.28515625" style="12" bestFit="1" customWidth="1"/>
    <col min="3848" max="3848" width="20.85546875" style="12" customWidth="1"/>
    <col min="3849" max="4097" width="9.140625" style="12"/>
    <col min="4098" max="4098" width="13" style="12" customWidth="1"/>
    <col min="4099" max="4099" width="34.42578125" style="12" customWidth="1"/>
    <col min="4100" max="4100" width="15.85546875" style="12" customWidth="1"/>
    <col min="4101" max="4101" width="17.28515625" style="12" customWidth="1"/>
    <col min="4102" max="4102" width="14.7109375" style="12" customWidth="1"/>
    <col min="4103" max="4103" width="12.28515625" style="12" bestFit="1" customWidth="1"/>
    <col min="4104" max="4104" width="20.85546875" style="12" customWidth="1"/>
    <col min="4105" max="4353" width="9.140625" style="12"/>
    <col min="4354" max="4354" width="13" style="12" customWidth="1"/>
    <col min="4355" max="4355" width="34.42578125" style="12" customWidth="1"/>
    <col min="4356" max="4356" width="15.85546875" style="12" customWidth="1"/>
    <col min="4357" max="4357" width="17.28515625" style="12" customWidth="1"/>
    <col min="4358" max="4358" width="14.7109375" style="12" customWidth="1"/>
    <col min="4359" max="4359" width="12.28515625" style="12" bestFit="1" customWidth="1"/>
    <col min="4360" max="4360" width="20.85546875" style="12" customWidth="1"/>
    <col min="4361" max="4609" width="9.140625" style="12"/>
    <col min="4610" max="4610" width="13" style="12" customWidth="1"/>
    <col min="4611" max="4611" width="34.42578125" style="12" customWidth="1"/>
    <col min="4612" max="4612" width="15.85546875" style="12" customWidth="1"/>
    <col min="4613" max="4613" width="17.28515625" style="12" customWidth="1"/>
    <col min="4614" max="4614" width="14.7109375" style="12" customWidth="1"/>
    <col min="4615" max="4615" width="12.28515625" style="12" bestFit="1" customWidth="1"/>
    <col min="4616" max="4616" width="20.85546875" style="12" customWidth="1"/>
    <col min="4617" max="4865" width="9.140625" style="12"/>
    <col min="4866" max="4866" width="13" style="12" customWidth="1"/>
    <col min="4867" max="4867" width="34.42578125" style="12" customWidth="1"/>
    <col min="4868" max="4868" width="15.85546875" style="12" customWidth="1"/>
    <col min="4869" max="4869" width="17.28515625" style="12" customWidth="1"/>
    <col min="4870" max="4870" width="14.7109375" style="12" customWidth="1"/>
    <col min="4871" max="4871" width="12.28515625" style="12" bestFit="1" customWidth="1"/>
    <col min="4872" max="4872" width="20.85546875" style="12" customWidth="1"/>
    <col min="4873" max="5121" width="9.140625" style="12"/>
    <col min="5122" max="5122" width="13" style="12" customWidth="1"/>
    <col min="5123" max="5123" width="34.42578125" style="12" customWidth="1"/>
    <col min="5124" max="5124" width="15.85546875" style="12" customWidth="1"/>
    <col min="5125" max="5125" width="17.28515625" style="12" customWidth="1"/>
    <col min="5126" max="5126" width="14.7109375" style="12" customWidth="1"/>
    <col min="5127" max="5127" width="12.28515625" style="12" bestFit="1" customWidth="1"/>
    <col min="5128" max="5128" width="20.85546875" style="12" customWidth="1"/>
    <col min="5129" max="5377" width="9.140625" style="12"/>
    <col min="5378" max="5378" width="13" style="12" customWidth="1"/>
    <col min="5379" max="5379" width="34.42578125" style="12" customWidth="1"/>
    <col min="5380" max="5380" width="15.85546875" style="12" customWidth="1"/>
    <col min="5381" max="5381" width="17.28515625" style="12" customWidth="1"/>
    <col min="5382" max="5382" width="14.7109375" style="12" customWidth="1"/>
    <col min="5383" max="5383" width="12.28515625" style="12" bestFit="1" customWidth="1"/>
    <col min="5384" max="5384" width="20.85546875" style="12" customWidth="1"/>
    <col min="5385" max="5633" width="9.140625" style="12"/>
    <col min="5634" max="5634" width="13" style="12" customWidth="1"/>
    <col min="5635" max="5635" width="34.42578125" style="12" customWidth="1"/>
    <col min="5636" max="5636" width="15.85546875" style="12" customWidth="1"/>
    <col min="5637" max="5637" width="17.28515625" style="12" customWidth="1"/>
    <col min="5638" max="5638" width="14.7109375" style="12" customWidth="1"/>
    <col min="5639" max="5639" width="12.28515625" style="12" bestFit="1" customWidth="1"/>
    <col min="5640" max="5640" width="20.85546875" style="12" customWidth="1"/>
    <col min="5641" max="5889" width="9.140625" style="12"/>
    <col min="5890" max="5890" width="13" style="12" customWidth="1"/>
    <col min="5891" max="5891" width="34.42578125" style="12" customWidth="1"/>
    <col min="5892" max="5892" width="15.85546875" style="12" customWidth="1"/>
    <col min="5893" max="5893" width="17.28515625" style="12" customWidth="1"/>
    <col min="5894" max="5894" width="14.7109375" style="12" customWidth="1"/>
    <col min="5895" max="5895" width="12.28515625" style="12" bestFit="1" customWidth="1"/>
    <col min="5896" max="5896" width="20.85546875" style="12" customWidth="1"/>
    <col min="5897" max="6145" width="9.140625" style="12"/>
    <col min="6146" max="6146" width="13" style="12" customWidth="1"/>
    <col min="6147" max="6147" width="34.42578125" style="12" customWidth="1"/>
    <col min="6148" max="6148" width="15.85546875" style="12" customWidth="1"/>
    <col min="6149" max="6149" width="17.28515625" style="12" customWidth="1"/>
    <col min="6150" max="6150" width="14.7109375" style="12" customWidth="1"/>
    <col min="6151" max="6151" width="12.28515625" style="12" bestFit="1" customWidth="1"/>
    <col min="6152" max="6152" width="20.85546875" style="12" customWidth="1"/>
    <col min="6153" max="6401" width="9.140625" style="12"/>
    <col min="6402" max="6402" width="13" style="12" customWidth="1"/>
    <col min="6403" max="6403" width="34.42578125" style="12" customWidth="1"/>
    <col min="6404" max="6404" width="15.85546875" style="12" customWidth="1"/>
    <col min="6405" max="6405" width="17.28515625" style="12" customWidth="1"/>
    <col min="6406" max="6406" width="14.7109375" style="12" customWidth="1"/>
    <col min="6407" max="6407" width="12.28515625" style="12" bestFit="1" customWidth="1"/>
    <col min="6408" max="6408" width="20.85546875" style="12" customWidth="1"/>
    <col min="6409" max="6657" width="9.140625" style="12"/>
    <col min="6658" max="6658" width="13" style="12" customWidth="1"/>
    <col min="6659" max="6659" width="34.42578125" style="12" customWidth="1"/>
    <col min="6660" max="6660" width="15.85546875" style="12" customWidth="1"/>
    <col min="6661" max="6661" width="17.28515625" style="12" customWidth="1"/>
    <col min="6662" max="6662" width="14.7109375" style="12" customWidth="1"/>
    <col min="6663" max="6663" width="12.28515625" style="12" bestFit="1" customWidth="1"/>
    <col min="6664" max="6664" width="20.85546875" style="12" customWidth="1"/>
    <col min="6665" max="6913" width="9.140625" style="12"/>
    <col min="6914" max="6914" width="13" style="12" customWidth="1"/>
    <col min="6915" max="6915" width="34.42578125" style="12" customWidth="1"/>
    <col min="6916" max="6916" width="15.85546875" style="12" customWidth="1"/>
    <col min="6917" max="6917" width="17.28515625" style="12" customWidth="1"/>
    <col min="6918" max="6918" width="14.7109375" style="12" customWidth="1"/>
    <col min="6919" max="6919" width="12.28515625" style="12" bestFit="1" customWidth="1"/>
    <col min="6920" max="6920" width="20.85546875" style="12" customWidth="1"/>
    <col min="6921" max="7169" width="9.140625" style="12"/>
    <col min="7170" max="7170" width="13" style="12" customWidth="1"/>
    <col min="7171" max="7171" width="34.42578125" style="12" customWidth="1"/>
    <col min="7172" max="7172" width="15.85546875" style="12" customWidth="1"/>
    <col min="7173" max="7173" width="17.28515625" style="12" customWidth="1"/>
    <col min="7174" max="7174" width="14.7109375" style="12" customWidth="1"/>
    <col min="7175" max="7175" width="12.28515625" style="12" bestFit="1" customWidth="1"/>
    <col min="7176" max="7176" width="20.85546875" style="12" customWidth="1"/>
    <col min="7177" max="7425" width="9.140625" style="12"/>
    <col min="7426" max="7426" width="13" style="12" customWidth="1"/>
    <col min="7427" max="7427" width="34.42578125" style="12" customWidth="1"/>
    <col min="7428" max="7428" width="15.85546875" style="12" customWidth="1"/>
    <col min="7429" max="7429" width="17.28515625" style="12" customWidth="1"/>
    <col min="7430" max="7430" width="14.7109375" style="12" customWidth="1"/>
    <col min="7431" max="7431" width="12.28515625" style="12" bestFit="1" customWidth="1"/>
    <col min="7432" max="7432" width="20.85546875" style="12" customWidth="1"/>
    <col min="7433" max="7681" width="9.140625" style="12"/>
    <col min="7682" max="7682" width="13" style="12" customWidth="1"/>
    <col min="7683" max="7683" width="34.42578125" style="12" customWidth="1"/>
    <col min="7684" max="7684" width="15.85546875" style="12" customWidth="1"/>
    <col min="7685" max="7685" width="17.28515625" style="12" customWidth="1"/>
    <col min="7686" max="7686" width="14.7109375" style="12" customWidth="1"/>
    <col min="7687" max="7687" width="12.28515625" style="12" bestFit="1" customWidth="1"/>
    <col min="7688" max="7688" width="20.85546875" style="12" customWidth="1"/>
    <col min="7689" max="7937" width="9.140625" style="12"/>
    <col min="7938" max="7938" width="13" style="12" customWidth="1"/>
    <col min="7939" max="7939" width="34.42578125" style="12" customWidth="1"/>
    <col min="7940" max="7940" width="15.85546875" style="12" customWidth="1"/>
    <col min="7941" max="7941" width="17.28515625" style="12" customWidth="1"/>
    <col min="7942" max="7942" width="14.7109375" style="12" customWidth="1"/>
    <col min="7943" max="7943" width="12.28515625" style="12" bestFit="1" customWidth="1"/>
    <col min="7944" max="7944" width="20.85546875" style="12" customWidth="1"/>
    <col min="7945" max="8193" width="9.140625" style="12"/>
    <col min="8194" max="8194" width="13" style="12" customWidth="1"/>
    <col min="8195" max="8195" width="34.42578125" style="12" customWidth="1"/>
    <col min="8196" max="8196" width="15.85546875" style="12" customWidth="1"/>
    <col min="8197" max="8197" width="17.28515625" style="12" customWidth="1"/>
    <col min="8198" max="8198" width="14.7109375" style="12" customWidth="1"/>
    <col min="8199" max="8199" width="12.28515625" style="12" bestFit="1" customWidth="1"/>
    <col min="8200" max="8200" width="20.85546875" style="12" customWidth="1"/>
    <col min="8201" max="8449" width="9.140625" style="12"/>
    <col min="8450" max="8450" width="13" style="12" customWidth="1"/>
    <col min="8451" max="8451" width="34.42578125" style="12" customWidth="1"/>
    <col min="8452" max="8452" width="15.85546875" style="12" customWidth="1"/>
    <col min="8453" max="8453" width="17.28515625" style="12" customWidth="1"/>
    <col min="8454" max="8454" width="14.7109375" style="12" customWidth="1"/>
    <col min="8455" max="8455" width="12.28515625" style="12" bestFit="1" customWidth="1"/>
    <col min="8456" max="8456" width="20.85546875" style="12" customWidth="1"/>
    <col min="8457" max="8705" width="9.140625" style="12"/>
    <col min="8706" max="8706" width="13" style="12" customWidth="1"/>
    <col min="8707" max="8707" width="34.42578125" style="12" customWidth="1"/>
    <col min="8708" max="8708" width="15.85546875" style="12" customWidth="1"/>
    <col min="8709" max="8709" width="17.28515625" style="12" customWidth="1"/>
    <col min="8710" max="8710" width="14.7109375" style="12" customWidth="1"/>
    <col min="8711" max="8711" width="12.28515625" style="12" bestFit="1" customWidth="1"/>
    <col min="8712" max="8712" width="20.85546875" style="12" customWidth="1"/>
    <col min="8713" max="8961" width="9.140625" style="12"/>
    <col min="8962" max="8962" width="13" style="12" customWidth="1"/>
    <col min="8963" max="8963" width="34.42578125" style="12" customWidth="1"/>
    <col min="8964" max="8964" width="15.85546875" style="12" customWidth="1"/>
    <col min="8965" max="8965" width="17.28515625" style="12" customWidth="1"/>
    <col min="8966" max="8966" width="14.7109375" style="12" customWidth="1"/>
    <col min="8967" max="8967" width="12.28515625" style="12" bestFit="1" customWidth="1"/>
    <col min="8968" max="8968" width="20.85546875" style="12" customWidth="1"/>
    <col min="8969" max="9217" width="9.140625" style="12"/>
    <col min="9218" max="9218" width="13" style="12" customWidth="1"/>
    <col min="9219" max="9219" width="34.42578125" style="12" customWidth="1"/>
    <col min="9220" max="9220" width="15.85546875" style="12" customWidth="1"/>
    <col min="9221" max="9221" width="17.28515625" style="12" customWidth="1"/>
    <col min="9222" max="9222" width="14.7109375" style="12" customWidth="1"/>
    <col min="9223" max="9223" width="12.28515625" style="12" bestFit="1" customWidth="1"/>
    <col min="9224" max="9224" width="20.85546875" style="12" customWidth="1"/>
    <col min="9225" max="9473" width="9.140625" style="12"/>
    <col min="9474" max="9474" width="13" style="12" customWidth="1"/>
    <col min="9475" max="9475" width="34.42578125" style="12" customWidth="1"/>
    <col min="9476" max="9476" width="15.85546875" style="12" customWidth="1"/>
    <col min="9477" max="9477" width="17.28515625" style="12" customWidth="1"/>
    <col min="9478" max="9478" width="14.7109375" style="12" customWidth="1"/>
    <col min="9479" max="9479" width="12.28515625" style="12" bestFit="1" customWidth="1"/>
    <col min="9480" max="9480" width="20.85546875" style="12" customWidth="1"/>
    <col min="9481" max="9729" width="9.140625" style="12"/>
    <col min="9730" max="9730" width="13" style="12" customWidth="1"/>
    <col min="9731" max="9731" width="34.42578125" style="12" customWidth="1"/>
    <col min="9732" max="9732" width="15.85546875" style="12" customWidth="1"/>
    <col min="9733" max="9733" width="17.28515625" style="12" customWidth="1"/>
    <col min="9734" max="9734" width="14.7109375" style="12" customWidth="1"/>
    <col min="9735" max="9735" width="12.28515625" style="12" bestFit="1" customWidth="1"/>
    <col min="9736" max="9736" width="20.85546875" style="12" customWidth="1"/>
    <col min="9737" max="9985" width="9.140625" style="12"/>
    <col min="9986" max="9986" width="13" style="12" customWidth="1"/>
    <col min="9987" max="9987" width="34.42578125" style="12" customWidth="1"/>
    <col min="9988" max="9988" width="15.85546875" style="12" customWidth="1"/>
    <col min="9989" max="9989" width="17.28515625" style="12" customWidth="1"/>
    <col min="9990" max="9990" width="14.7109375" style="12" customWidth="1"/>
    <col min="9991" max="9991" width="12.28515625" style="12" bestFit="1" customWidth="1"/>
    <col min="9992" max="9992" width="20.85546875" style="12" customWidth="1"/>
    <col min="9993" max="10241" width="9.140625" style="12"/>
    <col min="10242" max="10242" width="13" style="12" customWidth="1"/>
    <col min="10243" max="10243" width="34.42578125" style="12" customWidth="1"/>
    <col min="10244" max="10244" width="15.85546875" style="12" customWidth="1"/>
    <col min="10245" max="10245" width="17.28515625" style="12" customWidth="1"/>
    <col min="10246" max="10246" width="14.7109375" style="12" customWidth="1"/>
    <col min="10247" max="10247" width="12.28515625" style="12" bestFit="1" customWidth="1"/>
    <col min="10248" max="10248" width="20.85546875" style="12" customWidth="1"/>
    <col min="10249" max="10497" width="9.140625" style="12"/>
    <col min="10498" max="10498" width="13" style="12" customWidth="1"/>
    <col min="10499" max="10499" width="34.42578125" style="12" customWidth="1"/>
    <col min="10500" max="10500" width="15.85546875" style="12" customWidth="1"/>
    <col min="10501" max="10501" width="17.28515625" style="12" customWidth="1"/>
    <col min="10502" max="10502" width="14.7109375" style="12" customWidth="1"/>
    <col min="10503" max="10503" width="12.28515625" style="12" bestFit="1" customWidth="1"/>
    <col min="10504" max="10504" width="20.85546875" style="12" customWidth="1"/>
    <col min="10505" max="10753" width="9.140625" style="12"/>
    <col min="10754" max="10754" width="13" style="12" customWidth="1"/>
    <col min="10755" max="10755" width="34.42578125" style="12" customWidth="1"/>
    <col min="10756" max="10756" width="15.85546875" style="12" customWidth="1"/>
    <col min="10757" max="10757" width="17.28515625" style="12" customWidth="1"/>
    <col min="10758" max="10758" width="14.7109375" style="12" customWidth="1"/>
    <col min="10759" max="10759" width="12.28515625" style="12" bestFit="1" customWidth="1"/>
    <col min="10760" max="10760" width="20.85546875" style="12" customWidth="1"/>
    <col min="10761" max="11009" width="9.140625" style="12"/>
    <col min="11010" max="11010" width="13" style="12" customWidth="1"/>
    <col min="11011" max="11011" width="34.42578125" style="12" customWidth="1"/>
    <col min="11012" max="11012" width="15.85546875" style="12" customWidth="1"/>
    <col min="11013" max="11013" width="17.28515625" style="12" customWidth="1"/>
    <col min="11014" max="11014" width="14.7109375" style="12" customWidth="1"/>
    <col min="11015" max="11015" width="12.28515625" style="12" bestFit="1" customWidth="1"/>
    <col min="11016" max="11016" width="20.85546875" style="12" customWidth="1"/>
    <col min="11017" max="11265" width="9.140625" style="12"/>
    <col min="11266" max="11266" width="13" style="12" customWidth="1"/>
    <col min="11267" max="11267" width="34.42578125" style="12" customWidth="1"/>
    <col min="11268" max="11268" width="15.85546875" style="12" customWidth="1"/>
    <col min="11269" max="11269" width="17.28515625" style="12" customWidth="1"/>
    <col min="11270" max="11270" width="14.7109375" style="12" customWidth="1"/>
    <col min="11271" max="11271" width="12.28515625" style="12" bestFit="1" customWidth="1"/>
    <col min="11272" max="11272" width="20.85546875" style="12" customWidth="1"/>
    <col min="11273" max="11521" width="9.140625" style="12"/>
    <col min="11522" max="11522" width="13" style="12" customWidth="1"/>
    <col min="11523" max="11523" width="34.42578125" style="12" customWidth="1"/>
    <col min="11524" max="11524" width="15.85546875" style="12" customWidth="1"/>
    <col min="11525" max="11525" width="17.28515625" style="12" customWidth="1"/>
    <col min="11526" max="11526" width="14.7109375" style="12" customWidth="1"/>
    <col min="11527" max="11527" width="12.28515625" style="12" bestFit="1" customWidth="1"/>
    <col min="11528" max="11528" width="20.85546875" style="12" customWidth="1"/>
    <col min="11529" max="11777" width="9.140625" style="12"/>
    <col min="11778" max="11778" width="13" style="12" customWidth="1"/>
    <col min="11779" max="11779" width="34.42578125" style="12" customWidth="1"/>
    <col min="11780" max="11780" width="15.85546875" style="12" customWidth="1"/>
    <col min="11781" max="11781" width="17.28515625" style="12" customWidth="1"/>
    <col min="11782" max="11782" width="14.7109375" style="12" customWidth="1"/>
    <col min="11783" max="11783" width="12.28515625" style="12" bestFit="1" customWidth="1"/>
    <col min="11784" max="11784" width="20.85546875" style="12" customWidth="1"/>
    <col min="11785" max="12033" width="9.140625" style="12"/>
    <col min="12034" max="12034" width="13" style="12" customWidth="1"/>
    <col min="12035" max="12035" width="34.42578125" style="12" customWidth="1"/>
    <col min="12036" max="12036" width="15.85546875" style="12" customWidth="1"/>
    <col min="12037" max="12037" width="17.28515625" style="12" customWidth="1"/>
    <col min="12038" max="12038" width="14.7109375" style="12" customWidth="1"/>
    <col min="12039" max="12039" width="12.28515625" style="12" bestFit="1" customWidth="1"/>
    <col min="12040" max="12040" width="20.85546875" style="12" customWidth="1"/>
    <col min="12041" max="12289" width="9.140625" style="12"/>
    <col min="12290" max="12290" width="13" style="12" customWidth="1"/>
    <col min="12291" max="12291" width="34.42578125" style="12" customWidth="1"/>
    <col min="12292" max="12292" width="15.85546875" style="12" customWidth="1"/>
    <col min="12293" max="12293" width="17.28515625" style="12" customWidth="1"/>
    <col min="12294" max="12294" width="14.7109375" style="12" customWidth="1"/>
    <col min="12295" max="12295" width="12.28515625" style="12" bestFit="1" customWidth="1"/>
    <col min="12296" max="12296" width="20.85546875" style="12" customWidth="1"/>
    <col min="12297" max="12545" width="9.140625" style="12"/>
    <col min="12546" max="12546" width="13" style="12" customWidth="1"/>
    <col min="12547" max="12547" width="34.42578125" style="12" customWidth="1"/>
    <col min="12548" max="12548" width="15.85546875" style="12" customWidth="1"/>
    <col min="12549" max="12549" width="17.28515625" style="12" customWidth="1"/>
    <col min="12550" max="12550" width="14.7109375" style="12" customWidth="1"/>
    <col min="12551" max="12551" width="12.28515625" style="12" bestFit="1" customWidth="1"/>
    <col min="12552" max="12552" width="20.85546875" style="12" customWidth="1"/>
    <col min="12553" max="12801" width="9.140625" style="12"/>
    <col min="12802" max="12802" width="13" style="12" customWidth="1"/>
    <col min="12803" max="12803" width="34.42578125" style="12" customWidth="1"/>
    <col min="12804" max="12804" width="15.85546875" style="12" customWidth="1"/>
    <col min="12805" max="12805" width="17.28515625" style="12" customWidth="1"/>
    <col min="12806" max="12806" width="14.7109375" style="12" customWidth="1"/>
    <col min="12807" max="12807" width="12.28515625" style="12" bestFit="1" customWidth="1"/>
    <col min="12808" max="12808" width="20.85546875" style="12" customWidth="1"/>
    <col min="12809" max="13057" width="9.140625" style="12"/>
    <col min="13058" max="13058" width="13" style="12" customWidth="1"/>
    <col min="13059" max="13059" width="34.42578125" style="12" customWidth="1"/>
    <col min="13060" max="13060" width="15.85546875" style="12" customWidth="1"/>
    <col min="13061" max="13061" width="17.28515625" style="12" customWidth="1"/>
    <col min="13062" max="13062" width="14.7109375" style="12" customWidth="1"/>
    <col min="13063" max="13063" width="12.28515625" style="12" bestFit="1" customWidth="1"/>
    <col min="13064" max="13064" width="20.85546875" style="12" customWidth="1"/>
    <col min="13065" max="13313" width="9.140625" style="12"/>
    <col min="13314" max="13314" width="13" style="12" customWidth="1"/>
    <col min="13315" max="13315" width="34.42578125" style="12" customWidth="1"/>
    <col min="13316" max="13316" width="15.85546875" style="12" customWidth="1"/>
    <col min="13317" max="13317" width="17.28515625" style="12" customWidth="1"/>
    <col min="13318" max="13318" width="14.7109375" style="12" customWidth="1"/>
    <col min="13319" max="13319" width="12.28515625" style="12" bestFit="1" customWidth="1"/>
    <col min="13320" max="13320" width="20.85546875" style="12" customWidth="1"/>
    <col min="13321" max="13569" width="9.140625" style="12"/>
    <col min="13570" max="13570" width="13" style="12" customWidth="1"/>
    <col min="13571" max="13571" width="34.42578125" style="12" customWidth="1"/>
    <col min="13572" max="13572" width="15.85546875" style="12" customWidth="1"/>
    <col min="13573" max="13573" width="17.28515625" style="12" customWidth="1"/>
    <col min="13574" max="13574" width="14.7109375" style="12" customWidth="1"/>
    <col min="13575" max="13575" width="12.28515625" style="12" bestFit="1" customWidth="1"/>
    <col min="13576" max="13576" width="20.85546875" style="12" customWidth="1"/>
    <col min="13577" max="13825" width="9.140625" style="12"/>
    <col min="13826" max="13826" width="13" style="12" customWidth="1"/>
    <col min="13827" max="13827" width="34.42578125" style="12" customWidth="1"/>
    <col min="13828" max="13828" width="15.85546875" style="12" customWidth="1"/>
    <col min="13829" max="13829" width="17.28515625" style="12" customWidth="1"/>
    <col min="13830" max="13830" width="14.7109375" style="12" customWidth="1"/>
    <col min="13831" max="13831" width="12.28515625" style="12" bestFit="1" customWidth="1"/>
    <col min="13832" max="13832" width="20.85546875" style="12" customWidth="1"/>
    <col min="13833" max="14081" width="9.140625" style="12"/>
    <col min="14082" max="14082" width="13" style="12" customWidth="1"/>
    <col min="14083" max="14083" width="34.42578125" style="12" customWidth="1"/>
    <col min="14084" max="14084" width="15.85546875" style="12" customWidth="1"/>
    <col min="14085" max="14085" width="17.28515625" style="12" customWidth="1"/>
    <col min="14086" max="14086" width="14.7109375" style="12" customWidth="1"/>
    <col min="14087" max="14087" width="12.28515625" style="12" bestFit="1" customWidth="1"/>
    <col min="14088" max="14088" width="20.85546875" style="12" customWidth="1"/>
    <col min="14089" max="14337" width="9.140625" style="12"/>
    <col min="14338" max="14338" width="13" style="12" customWidth="1"/>
    <col min="14339" max="14339" width="34.42578125" style="12" customWidth="1"/>
    <col min="14340" max="14340" width="15.85546875" style="12" customWidth="1"/>
    <col min="14341" max="14341" width="17.28515625" style="12" customWidth="1"/>
    <col min="14342" max="14342" width="14.7109375" style="12" customWidth="1"/>
    <col min="14343" max="14343" width="12.28515625" style="12" bestFit="1" customWidth="1"/>
    <col min="14344" max="14344" width="20.85546875" style="12" customWidth="1"/>
    <col min="14345" max="14593" width="9.140625" style="12"/>
    <col min="14594" max="14594" width="13" style="12" customWidth="1"/>
    <col min="14595" max="14595" width="34.42578125" style="12" customWidth="1"/>
    <col min="14596" max="14596" width="15.85546875" style="12" customWidth="1"/>
    <col min="14597" max="14597" width="17.28515625" style="12" customWidth="1"/>
    <col min="14598" max="14598" width="14.7109375" style="12" customWidth="1"/>
    <col min="14599" max="14599" width="12.28515625" style="12" bestFit="1" customWidth="1"/>
    <col min="14600" max="14600" width="20.85546875" style="12" customWidth="1"/>
    <col min="14601" max="14849" width="9.140625" style="12"/>
    <col min="14850" max="14850" width="13" style="12" customWidth="1"/>
    <col min="14851" max="14851" width="34.42578125" style="12" customWidth="1"/>
    <col min="14852" max="14852" width="15.85546875" style="12" customWidth="1"/>
    <col min="14853" max="14853" width="17.28515625" style="12" customWidth="1"/>
    <col min="14854" max="14854" width="14.7109375" style="12" customWidth="1"/>
    <col min="14855" max="14855" width="12.28515625" style="12" bestFit="1" customWidth="1"/>
    <col min="14856" max="14856" width="20.85546875" style="12" customWidth="1"/>
    <col min="14857" max="15105" width="9.140625" style="12"/>
    <col min="15106" max="15106" width="13" style="12" customWidth="1"/>
    <col min="15107" max="15107" width="34.42578125" style="12" customWidth="1"/>
    <col min="15108" max="15108" width="15.85546875" style="12" customWidth="1"/>
    <col min="15109" max="15109" width="17.28515625" style="12" customWidth="1"/>
    <col min="15110" max="15110" width="14.7109375" style="12" customWidth="1"/>
    <col min="15111" max="15111" width="12.28515625" style="12" bestFit="1" customWidth="1"/>
    <col min="15112" max="15112" width="20.85546875" style="12" customWidth="1"/>
    <col min="15113" max="15361" width="9.140625" style="12"/>
    <col min="15362" max="15362" width="13" style="12" customWidth="1"/>
    <col min="15363" max="15363" width="34.42578125" style="12" customWidth="1"/>
    <col min="15364" max="15364" width="15.85546875" style="12" customWidth="1"/>
    <col min="15365" max="15365" width="17.28515625" style="12" customWidth="1"/>
    <col min="15366" max="15366" width="14.7109375" style="12" customWidth="1"/>
    <col min="15367" max="15367" width="12.28515625" style="12" bestFit="1" customWidth="1"/>
    <col min="15368" max="15368" width="20.85546875" style="12" customWidth="1"/>
    <col min="15369" max="15617" width="9.140625" style="12"/>
    <col min="15618" max="15618" width="13" style="12" customWidth="1"/>
    <col min="15619" max="15619" width="34.42578125" style="12" customWidth="1"/>
    <col min="15620" max="15620" width="15.85546875" style="12" customWidth="1"/>
    <col min="15621" max="15621" width="17.28515625" style="12" customWidth="1"/>
    <col min="15622" max="15622" width="14.7109375" style="12" customWidth="1"/>
    <col min="15623" max="15623" width="12.28515625" style="12" bestFit="1" customWidth="1"/>
    <col min="15624" max="15624" width="20.85546875" style="12" customWidth="1"/>
    <col min="15625" max="15873" width="9.140625" style="12"/>
    <col min="15874" max="15874" width="13" style="12" customWidth="1"/>
    <col min="15875" max="15875" width="34.42578125" style="12" customWidth="1"/>
    <col min="15876" max="15876" width="15.85546875" style="12" customWidth="1"/>
    <col min="15877" max="15877" width="17.28515625" style="12" customWidth="1"/>
    <col min="15878" max="15878" width="14.7109375" style="12" customWidth="1"/>
    <col min="15879" max="15879" width="12.28515625" style="12" bestFit="1" customWidth="1"/>
    <col min="15880" max="15880" width="20.85546875" style="12" customWidth="1"/>
    <col min="15881" max="16129" width="9.140625" style="12"/>
    <col min="16130" max="16130" width="13" style="12" customWidth="1"/>
    <col min="16131" max="16131" width="34.42578125" style="12" customWidth="1"/>
    <col min="16132" max="16132" width="15.85546875" style="12" customWidth="1"/>
    <col min="16133" max="16133" width="17.28515625" style="12" customWidth="1"/>
    <col min="16134" max="16134" width="14.7109375" style="12" customWidth="1"/>
    <col min="16135" max="16135" width="12.28515625" style="12" bestFit="1" customWidth="1"/>
    <col min="16136" max="16136" width="20.85546875" style="12" customWidth="1"/>
    <col min="16137" max="16384" width="9.140625" style="12"/>
  </cols>
  <sheetData>
    <row r="2" spans="1:8" s="5" customFormat="1">
      <c r="B2" s="3"/>
      <c r="C2" s="3"/>
      <c r="D2" s="21"/>
    </row>
    <row r="3" spans="1:8" s="5" customFormat="1" ht="15.75">
      <c r="B3" s="7"/>
      <c r="C3" s="55" t="s">
        <v>0</v>
      </c>
      <c r="D3" s="21"/>
    </row>
    <row r="4" spans="1:8" s="5" customFormat="1" ht="15.75">
      <c r="B4" s="3"/>
      <c r="C4" s="55" t="s">
        <v>12</v>
      </c>
      <c r="D4" s="21"/>
      <c r="E4" s="58" t="s">
        <v>154</v>
      </c>
      <c r="F4" s="58"/>
      <c r="G4" s="58"/>
      <c r="H4" s="58"/>
    </row>
    <row r="5" spans="1:8" s="5" customFormat="1" ht="38.25" customHeight="1">
      <c r="B5" s="3"/>
      <c r="C5" s="3"/>
      <c r="D5" s="21"/>
    </row>
    <row r="6" spans="1:8" s="9" customFormat="1" ht="52.5" customHeight="1">
      <c r="A6" s="64" t="s">
        <v>13</v>
      </c>
      <c r="B6" s="66" t="s">
        <v>14</v>
      </c>
      <c r="C6" s="68" t="s">
        <v>15</v>
      </c>
      <c r="D6" s="70" t="s">
        <v>114</v>
      </c>
      <c r="E6" s="71"/>
      <c r="F6" s="71"/>
      <c r="G6" s="72"/>
      <c r="H6" s="27" t="s">
        <v>115</v>
      </c>
    </row>
    <row r="7" spans="1:8" s="11" customFormat="1" ht="77.25" customHeight="1">
      <c r="A7" s="65"/>
      <c r="B7" s="67"/>
      <c r="C7" s="69"/>
      <c r="D7" s="22" t="s">
        <v>16</v>
      </c>
      <c r="E7" s="10" t="s">
        <v>17</v>
      </c>
      <c r="F7" s="8" t="s">
        <v>18</v>
      </c>
      <c r="G7" s="8" t="s">
        <v>1</v>
      </c>
      <c r="H7" s="25" t="s">
        <v>42</v>
      </c>
    </row>
    <row r="8" spans="1:8">
      <c r="A8" s="31">
        <v>1</v>
      </c>
      <c r="B8" s="32" t="s">
        <v>155</v>
      </c>
      <c r="C8" s="32" t="s">
        <v>156</v>
      </c>
      <c r="D8" s="33">
        <v>58</v>
      </c>
      <c r="E8" s="33">
        <v>60</v>
      </c>
      <c r="F8" s="33">
        <v>0</v>
      </c>
      <c r="G8" s="33">
        <f t="shared" ref="G8:G43" si="0">F8+E8+D8</f>
        <v>118</v>
      </c>
      <c r="H8" s="33">
        <v>12</v>
      </c>
    </row>
    <row r="9" spans="1:8">
      <c r="A9" s="31">
        <v>2</v>
      </c>
      <c r="B9" s="32" t="s">
        <v>81</v>
      </c>
      <c r="C9" s="32" t="s">
        <v>82</v>
      </c>
      <c r="D9" s="33">
        <v>76</v>
      </c>
      <c r="E9" s="33">
        <v>159</v>
      </c>
      <c r="F9" s="42">
        <v>0</v>
      </c>
      <c r="G9" s="33">
        <f t="shared" si="0"/>
        <v>235</v>
      </c>
      <c r="H9" s="42">
        <v>0</v>
      </c>
    </row>
    <row r="10" spans="1:8">
      <c r="A10" s="31">
        <v>3</v>
      </c>
      <c r="B10" s="32" t="s">
        <v>47</v>
      </c>
      <c r="C10" s="32" t="s">
        <v>48</v>
      </c>
      <c r="D10" s="42">
        <v>6</v>
      </c>
      <c r="E10" s="42">
        <v>40</v>
      </c>
      <c r="F10" s="42">
        <v>0</v>
      </c>
      <c r="G10" s="33">
        <f t="shared" si="0"/>
        <v>46</v>
      </c>
      <c r="H10" s="33">
        <v>18</v>
      </c>
    </row>
    <row r="11" spans="1:8" ht="30">
      <c r="A11" s="31">
        <v>4</v>
      </c>
      <c r="B11" s="32" t="s">
        <v>83</v>
      </c>
      <c r="C11" s="32" t="s">
        <v>84</v>
      </c>
      <c r="D11" s="33">
        <v>4</v>
      </c>
      <c r="E11" s="33">
        <v>18.57</v>
      </c>
      <c r="F11" s="42">
        <v>0</v>
      </c>
      <c r="G11" s="33">
        <f t="shared" si="0"/>
        <v>22.57</v>
      </c>
      <c r="H11" s="42">
        <v>0</v>
      </c>
    </row>
    <row r="12" spans="1:8">
      <c r="A12" s="31">
        <v>5</v>
      </c>
      <c r="B12" s="46" t="s">
        <v>19</v>
      </c>
      <c r="C12" s="46" t="s">
        <v>20</v>
      </c>
      <c r="D12" s="33">
        <v>166</v>
      </c>
      <c r="E12" s="42">
        <v>399.34</v>
      </c>
      <c r="F12" s="42">
        <v>7</v>
      </c>
      <c r="G12" s="33">
        <f t="shared" si="0"/>
        <v>572.33999999999992</v>
      </c>
      <c r="H12" s="42">
        <v>12</v>
      </c>
    </row>
    <row r="13" spans="1:8" ht="30">
      <c r="A13" s="31">
        <v>6</v>
      </c>
      <c r="B13" s="32" t="s">
        <v>120</v>
      </c>
      <c r="C13" s="32" t="s">
        <v>121</v>
      </c>
      <c r="D13" s="42">
        <v>12</v>
      </c>
      <c r="E13" s="42">
        <v>40</v>
      </c>
      <c r="F13" s="42">
        <v>0</v>
      </c>
      <c r="G13" s="33">
        <f t="shared" si="0"/>
        <v>52</v>
      </c>
      <c r="H13" s="42">
        <v>12</v>
      </c>
    </row>
    <row r="14" spans="1:8">
      <c r="A14" s="31">
        <v>7</v>
      </c>
      <c r="B14" s="32" t="s">
        <v>6</v>
      </c>
      <c r="C14" s="32" t="s">
        <v>7</v>
      </c>
      <c r="D14" s="33">
        <v>118.35</v>
      </c>
      <c r="E14" s="42">
        <v>136.85</v>
      </c>
      <c r="F14" s="42">
        <v>12</v>
      </c>
      <c r="G14" s="33">
        <f t="shared" si="0"/>
        <v>267.2</v>
      </c>
      <c r="H14" s="42">
        <v>24</v>
      </c>
    </row>
    <row r="15" spans="1:8">
      <c r="A15" s="31">
        <v>8</v>
      </c>
      <c r="B15" s="32" t="s">
        <v>21</v>
      </c>
      <c r="C15" s="32" t="s">
        <v>22</v>
      </c>
      <c r="D15" s="33">
        <v>78.8</v>
      </c>
      <c r="E15" s="42">
        <v>224.34</v>
      </c>
      <c r="F15" s="42">
        <v>24</v>
      </c>
      <c r="G15" s="33">
        <f t="shared" si="0"/>
        <v>327.14</v>
      </c>
      <c r="H15" s="42">
        <v>84</v>
      </c>
    </row>
    <row r="16" spans="1:8">
      <c r="A16" s="31">
        <v>9</v>
      </c>
      <c r="B16" s="32" t="s">
        <v>49</v>
      </c>
      <c r="C16" s="32" t="s">
        <v>50</v>
      </c>
      <c r="D16" s="42">
        <v>92</v>
      </c>
      <c r="E16" s="42">
        <v>80.34</v>
      </c>
      <c r="F16" s="42">
        <v>0</v>
      </c>
      <c r="G16" s="33">
        <f t="shared" si="0"/>
        <v>172.34</v>
      </c>
      <c r="H16" s="33">
        <v>12</v>
      </c>
    </row>
    <row r="17" spans="1:8">
      <c r="A17" s="31">
        <v>10</v>
      </c>
      <c r="B17" s="49" t="s">
        <v>197</v>
      </c>
      <c r="C17" s="46" t="s">
        <v>234</v>
      </c>
      <c r="D17" s="50">
        <v>81</v>
      </c>
      <c r="E17" s="50">
        <v>40</v>
      </c>
      <c r="F17" s="50">
        <v>24</v>
      </c>
      <c r="G17" s="33">
        <f t="shared" si="0"/>
        <v>145</v>
      </c>
      <c r="H17" s="50">
        <v>48</v>
      </c>
    </row>
    <row r="18" spans="1:8">
      <c r="A18" s="31">
        <v>11</v>
      </c>
      <c r="B18" s="32" t="s">
        <v>159</v>
      </c>
      <c r="C18" s="32" t="s">
        <v>190</v>
      </c>
      <c r="D18" s="33">
        <v>0</v>
      </c>
      <c r="E18" s="33">
        <v>45.5</v>
      </c>
      <c r="F18" s="33">
        <v>0</v>
      </c>
      <c r="G18" s="33">
        <f t="shared" si="0"/>
        <v>45.5</v>
      </c>
      <c r="H18" s="33">
        <v>12</v>
      </c>
    </row>
    <row r="19" spans="1:8">
      <c r="A19" s="31">
        <v>12</v>
      </c>
      <c r="B19" s="32" t="s">
        <v>201</v>
      </c>
      <c r="C19" s="32" t="s">
        <v>202</v>
      </c>
      <c r="D19" s="33">
        <v>1.6</v>
      </c>
      <c r="E19" s="33">
        <v>26.67</v>
      </c>
      <c r="F19" s="33">
        <v>0</v>
      </c>
      <c r="G19" s="33">
        <f t="shared" si="0"/>
        <v>28.270000000000003</v>
      </c>
      <c r="H19" s="33">
        <v>15</v>
      </c>
    </row>
    <row r="20" spans="1:8">
      <c r="A20" s="31">
        <v>13</v>
      </c>
      <c r="B20" s="32" t="s">
        <v>8</v>
      </c>
      <c r="C20" s="32" t="s">
        <v>9</v>
      </c>
      <c r="D20" s="33">
        <v>234</v>
      </c>
      <c r="E20" s="42">
        <v>241</v>
      </c>
      <c r="F20" s="42">
        <v>5</v>
      </c>
      <c r="G20" s="33">
        <f t="shared" si="0"/>
        <v>480</v>
      </c>
      <c r="H20" s="42">
        <v>0</v>
      </c>
    </row>
    <row r="21" spans="1:8">
      <c r="A21" s="31">
        <v>14</v>
      </c>
      <c r="B21" s="32" t="s">
        <v>53</v>
      </c>
      <c r="C21" s="32" t="s">
        <v>54</v>
      </c>
      <c r="D21" s="42">
        <v>4</v>
      </c>
      <c r="E21" s="42">
        <v>20</v>
      </c>
      <c r="F21" s="42">
        <v>0</v>
      </c>
      <c r="G21" s="33">
        <f t="shared" si="0"/>
        <v>24</v>
      </c>
      <c r="H21" s="33">
        <v>12</v>
      </c>
    </row>
    <row r="22" spans="1:8" ht="30">
      <c r="A22" s="31">
        <v>15</v>
      </c>
      <c r="B22" s="32" t="s">
        <v>126</v>
      </c>
      <c r="C22" s="32" t="s">
        <v>127</v>
      </c>
      <c r="D22" s="42">
        <v>6</v>
      </c>
      <c r="E22" s="42">
        <v>11.43</v>
      </c>
      <c r="F22" s="42">
        <v>0</v>
      </c>
      <c r="G22" s="33">
        <f t="shared" si="0"/>
        <v>17.43</v>
      </c>
      <c r="H22" s="42">
        <v>15</v>
      </c>
    </row>
    <row r="23" spans="1:8">
      <c r="A23" s="31">
        <v>16</v>
      </c>
      <c r="B23" s="32" t="s">
        <v>10</v>
      </c>
      <c r="C23" s="32" t="s">
        <v>11</v>
      </c>
      <c r="D23" s="33">
        <v>4</v>
      </c>
      <c r="E23" s="42">
        <v>20</v>
      </c>
      <c r="F23" s="42">
        <v>0</v>
      </c>
      <c r="G23" s="33">
        <f t="shared" si="0"/>
        <v>24</v>
      </c>
      <c r="H23" s="42">
        <v>24</v>
      </c>
    </row>
    <row r="24" spans="1:8" ht="30">
      <c r="A24" s="31">
        <v>17</v>
      </c>
      <c r="B24" s="32" t="s">
        <v>55</v>
      </c>
      <c r="C24" s="32" t="s">
        <v>56</v>
      </c>
      <c r="D24" s="42">
        <v>132</v>
      </c>
      <c r="E24" s="42">
        <v>161.25</v>
      </c>
      <c r="F24" s="42">
        <v>0</v>
      </c>
      <c r="G24" s="33">
        <f t="shared" si="0"/>
        <v>293.25</v>
      </c>
      <c r="H24" s="33">
        <v>0</v>
      </c>
    </row>
    <row r="25" spans="1:8">
      <c r="A25" s="31">
        <v>18</v>
      </c>
      <c r="B25" s="32" t="s">
        <v>169</v>
      </c>
      <c r="C25" s="32" t="s">
        <v>170</v>
      </c>
      <c r="D25" s="33">
        <v>40</v>
      </c>
      <c r="E25" s="33">
        <v>138</v>
      </c>
      <c r="F25" s="33">
        <v>0</v>
      </c>
      <c r="G25" s="33">
        <f t="shared" si="0"/>
        <v>178</v>
      </c>
      <c r="H25" s="33">
        <v>18</v>
      </c>
    </row>
    <row r="26" spans="1:8">
      <c r="A26" s="31">
        <v>19</v>
      </c>
      <c r="B26" s="34" t="s">
        <v>23</v>
      </c>
      <c r="C26" s="32" t="s">
        <v>24</v>
      </c>
      <c r="D26" s="33">
        <v>4</v>
      </c>
      <c r="E26" s="42">
        <v>20</v>
      </c>
      <c r="F26" s="42">
        <v>0</v>
      </c>
      <c r="G26" s="33">
        <f t="shared" si="0"/>
        <v>24</v>
      </c>
      <c r="H26" s="42">
        <v>12</v>
      </c>
    </row>
    <row r="27" spans="1:8">
      <c r="A27" s="31">
        <v>20</v>
      </c>
      <c r="B27" s="34" t="s">
        <v>136</v>
      </c>
      <c r="C27" s="32" t="s">
        <v>137</v>
      </c>
      <c r="D27" s="42">
        <v>65</v>
      </c>
      <c r="E27" s="42">
        <v>66.83</v>
      </c>
      <c r="F27" s="42">
        <v>0</v>
      </c>
      <c r="G27" s="33">
        <f t="shared" si="0"/>
        <v>131.82999999999998</v>
      </c>
      <c r="H27" s="42">
        <v>24</v>
      </c>
    </row>
    <row r="28" spans="1:8" ht="30">
      <c r="A28" s="31">
        <v>21</v>
      </c>
      <c r="B28" s="49" t="s">
        <v>207</v>
      </c>
      <c r="C28" s="51" t="s">
        <v>235</v>
      </c>
      <c r="D28" s="50">
        <v>19</v>
      </c>
      <c r="E28" s="50">
        <v>71.66</v>
      </c>
      <c r="F28" s="50">
        <v>12</v>
      </c>
      <c r="G28" s="33">
        <f t="shared" si="0"/>
        <v>102.66</v>
      </c>
      <c r="H28" s="50">
        <v>15</v>
      </c>
    </row>
    <row r="29" spans="1:8" ht="30">
      <c r="A29" s="31">
        <v>22</v>
      </c>
      <c r="B29" s="32" t="s">
        <v>142</v>
      </c>
      <c r="C29" s="32" t="s">
        <v>143</v>
      </c>
      <c r="D29" s="42">
        <v>8.4</v>
      </c>
      <c r="E29" s="42">
        <v>11.43</v>
      </c>
      <c r="F29" s="42">
        <v>0</v>
      </c>
      <c r="G29" s="33">
        <f t="shared" si="0"/>
        <v>19.829999999999998</v>
      </c>
      <c r="H29" s="42">
        <v>12</v>
      </c>
    </row>
    <row r="30" spans="1:8">
      <c r="A30" s="31">
        <v>23</v>
      </c>
      <c r="B30" s="40" t="s">
        <v>95</v>
      </c>
      <c r="C30" s="41" t="s">
        <v>96</v>
      </c>
      <c r="D30" s="52">
        <v>15.6</v>
      </c>
      <c r="E30" s="52">
        <v>26.66</v>
      </c>
      <c r="F30" s="53">
        <v>0</v>
      </c>
      <c r="G30" s="33">
        <f t="shared" si="0"/>
        <v>42.26</v>
      </c>
      <c r="H30" s="53">
        <v>0</v>
      </c>
    </row>
    <row r="31" spans="1:8">
      <c r="A31" s="31">
        <v>24</v>
      </c>
      <c r="B31" s="34" t="s">
        <v>45</v>
      </c>
      <c r="C31" s="32" t="s">
        <v>25</v>
      </c>
      <c r="D31" s="33">
        <v>10.199999999999999</v>
      </c>
      <c r="E31" s="42">
        <v>57.58</v>
      </c>
      <c r="F31" s="42">
        <v>10</v>
      </c>
      <c r="G31" s="33">
        <f t="shared" si="0"/>
        <v>77.78</v>
      </c>
      <c r="H31" s="42">
        <v>0</v>
      </c>
    </row>
    <row r="32" spans="1:8" ht="30">
      <c r="A32" s="31">
        <v>25</v>
      </c>
      <c r="B32" s="34" t="s">
        <v>99</v>
      </c>
      <c r="C32" s="32" t="s">
        <v>100</v>
      </c>
      <c r="D32" s="33">
        <v>14.4</v>
      </c>
      <c r="E32" s="33">
        <v>20</v>
      </c>
      <c r="F32" s="42">
        <v>0</v>
      </c>
      <c r="G32" s="33">
        <f t="shared" si="0"/>
        <v>34.4</v>
      </c>
      <c r="H32" s="42">
        <v>0</v>
      </c>
    </row>
    <row r="33" spans="1:9" s="39" customFormat="1">
      <c r="A33" s="31">
        <v>26</v>
      </c>
      <c r="B33" s="32" t="s">
        <v>65</v>
      </c>
      <c r="C33" s="32" t="s">
        <v>66</v>
      </c>
      <c r="D33" s="42">
        <v>20</v>
      </c>
      <c r="E33" s="42">
        <v>70</v>
      </c>
      <c r="F33" s="42">
        <v>0</v>
      </c>
      <c r="G33" s="33">
        <f t="shared" si="0"/>
        <v>90</v>
      </c>
      <c r="H33" s="33">
        <v>48</v>
      </c>
    </row>
    <row r="34" spans="1:9" s="39" customFormat="1">
      <c r="A34" s="31">
        <v>27</v>
      </c>
      <c r="B34" s="34" t="s">
        <v>152</v>
      </c>
      <c r="C34" s="32" t="s">
        <v>153</v>
      </c>
      <c r="D34" s="42">
        <v>80.400000000000006</v>
      </c>
      <c r="E34" s="42">
        <v>189</v>
      </c>
      <c r="F34" s="42">
        <v>20</v>
      </c>
      <c r="G34" s="33">
        <f t="shared" si="0"/>
        <v>289.39999999999998</v>
      </c>
      <c r="H34" s="42">
        <v>33</v>
      </c>
    </row>
    <row r="35" spans="1:9" s="39" customFormat="1">
      <c r="A35" s="31">
        <v>28</v>
      </c>
      <c r="B35" s="34" t="s">
        <v>177</v>
      </c>
      <c r="C35" s="32" t="s">
        <v>191</v>
      </c>
      <c r="D35" s="33">
        <v>4</v>
      </c>
      <c r="E35" s="33">
        <v>30</v>
      </c>
      <c r="F35" s="33">
        <v>0</v>
      </c>
      <c r="G35" s="33">
        <f t="shared" si="0"/>
        <v>34</v>
      </c>
      <c r="H35" s="33">
        <v>0</v>
      </c>
    </row>
    <row r="36" spans="1:9" s="39" customFormat="1" ht="30">
      <c r="A36" s="31">
        <v>29</v>
      </c>
      <c r="B36" s="32" t="s">
        <v>107</v>
      </c>
      <c r="C36" s="32" t="s">
        <v>243</v>
      </c>
      <c r="D36" s="33">
        <v>14</v>
      </c>
      <c r="E36" s="33">
        <v>38</v>
      </c>
      <c r="F36" s="42">
        <v>0</v>
      </c>
      <c r="G36" s="33">
        <f t="shared" si="0"/>
        <v>52</v>
      </c>
      <c r="H36" s="42">
        <v>0</v>
      </c>
    </row>
    <row r="37" spans="1:9" s="39" customFormat="1" ht="15.75" customHeight="1">
      <c r="A37" s="31">
        <v>30</v>
      </c>
      <c r="B37" s="32" t="s">
        <v>111</v>
      </c>
      <c r="C37" s="32" t="s">
        <v>112</v>
      </c>
      <c r="D37" s="42">
        <v>140</v>
      </c>
      <c r="E37" s="42">
        <v>333</v>
      </c>
      <c r="F37" s="42">
        <v>24</v>
      </c>
      <c r="G37" s="33">
        <f t="shared" si="0"/>
        <v>497</v>
      </c>
      <c r="H37" s="33">
        <v>48</v>
      </c>
    </row>
    <row r="38" spans="1:9" s="39" customFormat="1">
      <c r="A38" s="31">
        <v>31</v>
      </c>
      <c r="B38" s="32" t="s">
        <v>181</v>
      </c>
      <c r="C38" s="32" t="s">
        <v>244</v>
      </c>
      <c r="D38" s="33">
        <v>0</v>
      </c>
      <c r="E38" s="33">
        <v>62</v>
      </c>
      <c r="F38" s="33">
        <v>0</v>
      </c>
      <c r="G38" s="33">
        <f t="shared" si="0"/>
        <v>62</v>
      </c>
      <c r="H38" s="33">
        <v>0</v>
      </c>
    </row>
    <row r="39" spans="1:9" s="39" customFormat="1" ht="30">
      <c r="A39" s="31">
        <v>32</v>
      </c>
      <c r="B39" s="34" t="s">
        <v>236</v>
      </c>
      <c r="C39" s="32" t="s">
        <v>237</v>
      </c>
      <c r="D39" s="33">
        <v>84</v>
      </c>
      <c r="E39" s="33">
        <v>155.32</v>
      </c>
      <c r="F39" s="33">
        <v>15</v>
      </c>
      <c r="G39" s="33">
        <f t="shared" si="0"/>
        <v>254.32</v>
      </c>
      <c r="H39" s="33">
        <v>0</v>
      </c>
    </row>
    <row r="40" spans="1:9" s="39" customFormat="1">
      <c r="A40" s="31">
        <v>33</v>
      </c>
      <c r="B40" s="44" t="s">
        <v>192</v>
      </c>
      <c r="C40" s="32" t="s">
        <v>245</v>
      </c>
      <c r="D40" s="33">
        <v>118</v>
      </c>
      <c r="E40" s="33">
        <v>279</v>
      </c>
      <c r="F40" s="33">
        <v>12</v>
      </c>
      <c r="G40" s="33">
        <f t="shared" si="0"/>
        <v>409</v>
      </c>
      <c r="H40" s="33">
        <v>0</v>
      </c>
      <c r="I40" s="38"/>
    </row>
    <row r="41" spans="1:9" s="39" customFormat="1" ht="30">
      <c r="A41" s="31">
        <v>34</v>
      </c>
      <c r="B41" s="44" t="s">
        <v>193</v>
      </c>
      <c r="C41" s="32" t="s">
        <v>194</v>
      </c>
      <c r="D41" s="33">
        <v>53</v>
      </c>
      <c r="E41" s="33">
        <v>253</v>
      </c>
      <c r="F41" s="33">
        <v>12</v>
      </c>
      <c r="G41" s="33">
        <f t="shared" si="0"/>
        <v>318</v>
      </c>
      <c r="H41" s="33">
        <v>0</v>
      </c>
      <c r="I41" s="38"/>
    </row>
    <row r="42" spans="1:9" s="39" customFormat="1" ht="30" customHeight="1">
      <c r="A42" s="31">
        <v>35</v>
      </c>
      <c r="B42" s="34" t="s">
        <v>77</v>
      </c>
      <c r="C42" s="32" t="s">
        <v>78</v>
      </c>
      <c r="D42" s="42">
        <v>22</v>
      </c>
      <c r="E42" s="42">
        <v>40</v>
      </c>
      <c r="F42" s="42">
        <v>0</v>
      </c>
      <c r="G42" s="33">
        <f t="shared" si="0"/>
        <v>62</v>
      </c>
      <c r="H42" s="33">
        <v>15</v>
      </c>
      <c r="I42" s="38"/>
    </row>
    <row r="43" spans="1:9" s="39" customFormat="1" ht="30" customHeight="1">
      <c r="A43" s="31">
        <v>36</v>
      </c>
      <c r="B43" s="36" t="s">
        <v>231</v>
      </c>
      <c r="C43" s="37" t="s">
        <v>239</v>
      </c>
      <c r="D43" s="42">
        <v>6</v>
      </c>
      <c r="E43" s="42">
        <v>16.600000000000001</v>
      </c>
      <c r="F43" s="42">
        <v>0</v>
      </c>
      <c r="G43" s="33">
        <f t="shared" si="0"/>
        <v>22.6</v>
      </c>
      <c r="H43" s="33">
        <v>12</v>
      </c>
      <c r="I43" s="38"/>
    </row>
    <row r="44" spans="1:9" ht="30" customHeight="1">
      <c r="A44" s="14"/>
      <c r="B44" s="15"/>
      <c r="C44" s="4" t="s">
        <v>1</v>
      </c>
      <c r="D44" s="23">
        <f>SUM(D8:D43)</f>
        <v>1791.7500000000002</v>
      </c>
      <c r="E44" s="23">
        <f t="shared" ref="E44:H44" si="1">SUM(E8:E43)</f>
        <v>3602.37</v>
      </c>
      <c r="F44" s="23">
        <f t="shared" si="1"/>
        <v>177</v>
      </c>
      <c r="G44" s="23">
        <f t="shared" si="1"/>
        <v>5571.12</v>
      </c>
      <c r="H44" s="23">
        <f t="shared" si="1"/>
        <v>537</v>
      </c>
    </row>
  </sheetData>
  <sortState ref="A8:H41">
    <sortCondition ref="B8:B41"/>
  </sortState>
  <mergeCells count="5">
    <mergeCell ref="A6:A7"/>
    <mergeCell ref="B6:B7"/>
    <mergeCell ref="C6:C7"/>
    <mergeCell ref="D6:G6"/>
    <mergeCell ref="E4:H4"/>
  </mergeCells>
  <pageMargins left="0.7" right="0.7" top="0.75" bottom="0.75" header="0.3" footer="0.3"/>
  <pageSetup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laboratoare-punctaje</vt:lpstr>
      <vt:lpstr>an. patologica-punctaje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2019-08-13T11:13:42Z</dcterms:modified>
</cp:coreProperties>
</file>